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2240" windowHeight="7368" tabRatio="800"/>
  </bookViews>
  <sheets>
    <sheet name="Table-12" sheetId="4" r:id="rId1"/>
    <sheet name="Protocols" sheetId="13" r:id="rId2"/>
    <sheet name="Tabelle1" sheetId="14" r:id="rId3"/>
  </sheets>
  <definedNames>
    <definedName name="_xlnm.Print_Area" localSheetId="0">'Table-12'!$A$1:$AH$40</definedName>
  </definedNames>
  <calcPr calcId="145621"/>
</workbook>
</file>

<file path=xl/calcChain.xml><?xml version="1.0" encoding="utf-8"?>
<calcChain xmlns="http://schemas.openxmlformats.org/spreadsheetml/2006/main">
  <c r="AG28" i="4" l="1"/>
  <c r="AF28" i="4"/>
  <c r="AG26" i="4"/>
  <c r="AF26" i="4"/>
  <c r="AG24" i="4"/>
  <c r="AF24" i="4"/>
  <c r="AG22" i="4"/>
  <c r="AF22" i="4"/>
  <c r="AG20" i="4"/>
  <c r="AF20" i="4"/>
  <c r="AG18" i="4"/>
  <c r="AF18" i="4"/>
  <c r="AG16" i="4"/>
  <c r="AF16" i="4"/>
  <c r="AG14" i="4"/>
  <c r="AF14" i="4"/>
  <c r="AG12" i="4"/>
  <c r="AF12" i="4"/>
  <c r="AG10" i="4"/>
  <c r="AF10" i="4"/>
  <c r="AG8" i="4"/>
  <c r="AF8" i="4"/>
  <c r="AG6" i="4" l="1"/>
  <c r="AF6" i="4"/>
  <c r="AF5" i="4" l="1"/>
  <c r="Q36" i="13"/>
  <c r="G279" i="13" s="1"/>
  <c r="Q35" i="13"/>
  <c r="E159" i="13" s="1"/>
  <c r="Q34" i="13"/>
  <c r="C231" i="13" s="1"/>
  <c r="Q33" i="13"/>
  <c r="G135" i="13" s="1"/>
  <c r="Q32" i="13"/>
  <c r="C255" i="13" s="1"/>
  <c r="Q31" i="13"/>
  <c r="G183" i="13" s="1"/>
  <c r="Q30" i="13"/>
  <c r="G195" i="13" s="1"/>
  <c r="Q29" i="13"/>
  <c r="A51" i="13" s="1"/>
  <c r="Q28" i="13"/>
  <c r="G39" i="13" s="1"/>
  <c r="Q27" i="13"/>
  <c r="A255" i="13" s="1"/>
  <c r="Q26" i="13"/>
  <c r="A243" i="13" s="1"/>
  <c r="Q25" i="13"/>
  <c r="A231" i="13" s="1"/>
  <c r="C267" i="13"/>
  <c r="E231" i="13"/>
  <c r="E219" i="13"/>
  <c r="A219" i="13"/>
  <c r="I171" i="13"/>
  <c r="K159" i="13"/>
  <c r="A159" i="13"/>
  <c r="A111" i="13"/>
  <c r="I99" i="13"/>
  <c r="E75" i="13"/>
  <c r="G51" i="13"/>
  <c r="E3" i="13"/>
  <c r="K135" i="13" l="1"/>
  <c r="E207" i="13"/>
  <c r="G243" i="13"/>
  <c r="A39" i="13"/>
  <c r="K3" i="13"/>
  <c r="C75" i="13"/>
  <c r="K111" i="13"/>
  <c r="I159" i="13"/>
  <c r="G159" i="13"/>
  <c r="I195" i="13"/>
  <c r="G231" i="13"/>
  <c r="A279" i="13"/>
  <c r="C279" i="13"/>
  <c r="K75" i="13"/>
  <c r="A207" i="13"/>
  <c r="A3" i="13"/>
  <c r="I87" i="13"/>
  <c r="E279" i="13"/>
  <c r="E51" i="13"/>
  <c r="E255" i="13"/>
  <c r="I75" i="13"/>
  <c r="A99" i="13"/>
  <c r="K183" i="13"/>
  <c r="C63" i="13"/>
  <c r="A267" i="13"/>
  <c r="K39" i="13"/>
  <c r="G87" i="13"/>
  <c r="C159" i="13"/>
  <c r="E171" i="13"/>
  <c r="C15" i="13"/>
  <c r="G111" i="13"/>
  <c r="C195" i="13"/>
  <c r="K207" i="13"/>
  <c r="K27" i="13"/>
  <c r="E39" i="13"/>
  <c r="C207" i="13"/>
  <c r="E267" i="13"/>
  <c r="C27" i="13"/>
  <c r="A75" i="13"/>
  <c r="G123" i="13"/>
  <c r="G171" i="13"/>
  <c r="I207" i="13"/>
  <c r="C39" i="13"/>
  <c r="A87" i="13"/>
  <c r="C243" i="13"/>
  <c r="E27" i="13"/>
  <c r="K51" i="13"/>
  <c r="I147" i="13"/>
  <c r="K63" i="13"/>
  <c r="G147" i="13"/>
  <c r="A195" i="13"/>
  <c r="K87" i="13"/>
  <c r="E135" i="13"/>
  <c r="E243" i="13"/>
  <c r="E15" i="13"/>
  <c r="C51" i="13"/>
  <c r="C99" i="13"/>
  <c r="C3" i="13"/>
  <c r="K99" i="13"/>
  <c r="E123" i="13"/>
  <c r="A183" i="13"/>
  <c r="C219" i="13"/>
  <c r="I63" i="13"/>
  <c r="C87" i="13"/>
  <c r="I51" i="13"/>
  <c r="E111" i="13"/>
  <c r="A171" i="13"/>
  <c r="G15" i="13"/>
  <c r="E99" i="13"/>
  <c r="C111" i="13"/>
  <c r="G27" i="13"/>
  <c r="I183" i="13"/>
  <c r="I3" i="13"/>
  <c r="K123" i="13"/>
  <c r="A147" i="13"/>
  <c r="G207" i="13"/>
  <c r="I27" i="13"/>
  <c r="C123" i="13"/>
  <c r="I15" i="13"/>
  <c r="C147" i="13"/>
  <c r="E195" i="13"/>
  <c r="A27" i="13"/>
  <c r="I135" i="13"/>
  <c r="K171" i="13"/>
  <c r="G255" i="13"/>
  <c r="E87" i="13"/>
  <c r="G3" i="13"/>
  <c r="C135" i="13"/>
  <c r="G75" i="13"/>
  <c r="K147" i="13"/>
  <c r="G267" i="13"/>
  <c r="I39" i="13"/>
  <c r="I123" i="13"/>
  <c r="C171" i="13"/>
  <c r="A123" i="13"/>
  <c r="G219" i="13"/>
  <c r="E63" i="13"/>
  <c r="A15" i="13"/>
  <c r="A135" i="13"/>
  <c r="E183" i="13"/>
  <c r="G63" i="13"/>
  <c r="K195" i="13"/>
  <c r="A63" i="13"/>
  <c r="I111" i="13"/>
  <c r="E147" i="13"/>
  <c r="K15" i="13"/>
  <c r="G99" i="13"/>
  <c r="C183" i="13"/>
  <c r="J27" i="4" l="1"/>
  <c r="AN27" i="4" s="1"/>
  <c r="L27" i="4"/>
  <c r="AO27" i="4" s="1"/>
  <c r="N27" i="4"/>
  <c r="AP27" i="4" s="1"/>
  <c r="P27" i="4"/>
  <c r="AQ27" i="4" s="1"/>
  <c r="R27" i="4"/>
  <c r="AR27" i="4" s="1"/>
  <c r="T27" i="4"/>
  <c r="AS27" i="4" s="1"/>
  <c r="V27" i="4"/>
  <c r="X27" i="4"/>
  <c r="Z27" i="4"/>
  <c r="AB27" i="4"/>
  <c r="H27" i="4"/>
  <c r="AD25" i="4"/>
  <c r="J25" i="4"/>
  <c r="L25" i="4"/>
  <c r="N25" i="4"/>
  <c r="AP25" i="4" s="1"/>
  <c r="P25" i="4"/>
  <c r="R25" i="4"/>
  <c r="AR25" i="4" s="1"/>
  <c r="T25" i="4"/>
  <c r="V25" i="4"/>
  <c r="X25" i="4"/>
  <c r="AU25" i="4" s="1"/>
  <c r="Z25" i="4"/>
  <c r="H25" i="4"/>
  <c r="AD23" i="4"/>
  <c r="AB23" i="4"/>
  <c r="J23" i="4"/>
  <c r="AN23" i="4" s="1"/>
  <c r="L23" i="4"/>
  <c r="N23" i="4"/>
  <c r="AP23" i="4" s="1"/>
  <c r="P23" i="4"/>
  <c r="R23" i="4"/>
  <c r="T23" i="4"/>
  <c r="AS23" i="4" s="1"/>
  <c r="V23" i="4"/>
  <c r="X23" i="4"/>
  <c r="AU23" i="4" s="1"/>
  <c r="H23" i="4"/>
  <c r="AD21" i="4"/>
  <c r="AB21" i="4"/>
  <c r="Z21" i="4"/>
  <c r="J21" i="4"/>
  <c r="AN21" i="4" s="1"/>
  <c r="L21" i="4"/>
  <c r="N21" i="4"/>
  <c r="P21" i="4"/>
  <c r="R21" i="4"/>
  <c r="T21" i="4"/>
  <c r="AS21" i="4" s="1"/>
  <c r="V21" i="4"/>
  <c r="H21" i="4"/>
  <c r="AD19" i="4"/>
  <c r="AB19" i="4"/>
  <c r="Z19" i="4"/>
  <c r="X19" i="4"/>
  <c r="J19" i="4"/>
  <c r="AN19" i="4" s="1"/>
  <c r="L19" i="4"/>
  <c r="AO19" i="4" s="1"/>
  <c r="N19" i="4"/>
  <c r="P19" i="4"/>
  <c r="R19" i="4"/>
  <c r="T19" i="4"/>
  <c r="H19" i="4"/>
  <c r="AD17" i="4"/>
  <c r="AB17" i="4"/>
  <c r="Z17" i="4"/>
  <c r="X17" i="4"/>
  <c r="V17" i="4"/>
  <c r="J17" i="4"/>
  <c r="AN17" i="4" s="1"/>
  <c r="L17" i="4"/>
  <c r="AO17" i="4" s="1"/>
  <c r="N17" i="4"/>
  <c r="AP17" i="4" s="1"/>
  <c r="P17" i="4"/>
  <c r="R17" i="4"/>
  <c r="H17" i="4"/>
  <c r="AD15" i="4"/>
  <c r="AB15" i="4"/>
  <c r="Z15" i="4"/>
  <c r="X15" i="4"/>
  <c r="V15" i="4"/>
  <c r="T15" i="4"/>
  <c r="J15" i="4"/>
  <c r="L15" i="4"/>
  <c r="AO15" i="4" s="1"/>
  <c r="N15" i="4"/>
  <c r="P15" i="4"/>
  <c r="H15" i="4"/>
  <c r="AD13" i="4"/>
  <c r="AB13" i="4"/>
  <c r="Z13" i="4"/>
  <c r="X13" i="4"/>
  <c r="V13" i="4"/>
  <c r="T13" i="4"/>
  <c r="R13" i="4"/>
  <c r="J13" i="4"/>
  <c r="L13" i="4"/>
  <c r="N13" i="4"/>
  <c r="AP13" i="4" s="1"/>
  <c r="AD11" i="4"/>
  <c r="AB11" i="4"/>
  <c r="Z11" i="4"/>
  <c r="X11" i="4"/>
  <c r="V11" i="4"/>
  <c r="T11" i="4"/>
  <c r="R11" i="4"/>
  <c r="P11" i="4"/>
  <c r="J11" i="4"/>
  <c r="L11" i="4"/>
  <c r="AO11" i="4" s="1"/>
  <c r="H11" i="4"/>
  <c r="AD9" i="4"/>
  <c r="AB9" i="4"/>
  <c r="Z9" i="4"/>
  <c r="X9" i="4"/>
  <c r="V9" i="4"/>
  <c r="T9" i="4"/>
  <c r="R9" i="4"/>
  <c r="P9" i="4"/>
  <c r="N9" i="4"/>
  <c r="J9" i="4"/>
  <c r="H9" i="4"/>
  <c r="AD7" i="4"/>
  <c r="AB7" i="4"/>
  <c r="Z7" i="4"/>
  <c r="X7" i="4"/>
  <c r="V7" i="4"/>
  <c r="T7" i="4"/>
  <c r="R7" i="4"/>
  <c r="P7" i="4"/>
  <c r="N7" i="4"/>
  <c r="L7" i="4"/>
  <c r="H7" i="4"/>
  <c r="AM7" i="4" s="1"/>
  <c r="L5" i="4"/>
  <c r="N5" i="4"/>
  <c r="P5" i="4"/>
  <c r="R5" i="4"/>
  <c r="T5" i="4"/>
  <c r="V5" i="4"/>
  <c r="X5" i="4"/>
  <c r="Z5" i="4"/>
  <c r="AB5" i="4"/>
  <c r="AD5" i="4"/>
  <c r="J5" i="4"/>
  <c r="H13" i="4"/>
  <c r="AP15" i="4" l="1"/>
  <c r="AN15" i="4"/>
  <c r="AN13" i="4"/>
  <c r="AT27" i="4"/>
  <c r="E5" i="4"/>
  <c r="AS5" i="4" s="1"/>
  <c r="E13" i="4"/>
  <c r="AT13" i="4" s="1"/>
  <c r="AM13" i="4"/>
  <c r="E15" i="4"/>
  <c r="AS15" i="4" s="1"/>
  <c r="AM15" i="4"/>
  <c r="E17" i="4"/>
  <c r="AR17" i="4" s="1"/>
  <c r="E19" i="4"/>
  <c r="AR19" i="4" s="1"/>
  <c r="AM19" i="4"/>
  <c r="E21" i="4"/>
  <c r="AR21" i="4" s="1"/>
  <c r="AM21" i="4"/>
  <c r="E23" i="4"/>
  <c r="AT23" i="4" s="1"/>
  <c r="AM23" i="4"/>
  <c r="E25" i="4"/>
  <c r="AN25" i="4" s="1"/>
  <c r="AM25" i="4"/>
  <c r="E27" i="4"/>
  <c r="AU27" i="4" s="1"/>
  <c r="AM27" i="4"/>
  <c r="E7" i="4"/>
  <c r="AX7" i="4" s="1"/>
  <c r="E9" i="4"/>
  <c r="AW9" i="4" s="1"/>
  <c r="AM9" i="4"/>
  <c r="E11" i="4"/>
  <c r="AW11" i="4" s="1"/>
  <c r="AM11" i="4"/>
  <c r="AU9" i="4" l="1"/>
  <c r="AQ17" i="4"/>
  <c r="AW5" i="4"/>
  <c r="AX25" i="4"/>
  <c r="AS13" i="4"/>
  <c r="AV7" i="4"/>
  <c r="AT11" i="4"/>
  <c r="AX15" i="4"/>
  <c r="AQ15" i="4"/>
  <c r="AV25" i="4"/>
  <c r="AS9" i="4"/>
  <c r="AW23" i="4"/>
  <c r="AT7" i="4"/>
  <c r="AU5" i="4"/>
  <c r="AX13" i="4"/>
  <c r="AR11" i="4"/>
  <c r="AV27" i="4"/>
  <c r="AW21" i="4"/>
  <c r="AT25" i="4"/>
  <c r="AW17" i="4"/>
  <c r="AS7" i="4"/>
  <c r="AT5" i="4"/>
  <c r="AX21" i="4"/>
  <c r="AR7" i="4"/>
  <c r="AQ7" i="4"/>
  <c r="AQ9" i="4"/>
  <c r="AV19" i="4"/>
  <c r="AX9" i="4"/>
  <c r="AT21" i="4"/>
  <c r="AN11" i="4"/>
  <c r="AV17" i="4"/>
  <c r="AN9" i="4"/>
  <c r="AW13" i="4"/>
  <c r="AW15" i="4"/>
  <c r="AX19" i="4"/>
  <c r="AR23" i="4"/>
  <c r="AQ25" i="4"/>
  <c r="AO7" i="4"/>
  <c r="AS19" i="4"/>
  <c r="AQ23" i="4"/>
  <c r="AV11" i="4"/>
  <c r="AU15" i="4"/>
  <c r="AU13" i="4"/>
  <c r="AQ21" i="4"/>
  <c r="AO25" i="4"/>
  <c r="AT15" i="4"/>
  <c r="AV9" i="4"/>
  <c r="AU11" i="4"/>
  <c r="AQ19" i="4"/>
  <c r="AP21" i="4"/>
  <c r="AW7" i="4"/>
  <c r="AX5" i="4"/>
  <c r="AN5" i="4"/>
  <c r="AO21" i="4"/>
  <c r="AP19" i="4"/>
  <c r="AR13" i="4"/>
  <c r="AW27" i="4"/>
  <c r="AT9" i="4"/>
  <c r="AU7" i="4"/>
  <c r="AV5" i="4"/>
  <c r="AS11" i="4"/>
  <c r="AQ11" i="4"/>
  <c r="AR9" i="4"/>
  <c r="AX23" i="4"/>
  <c r="AV21" i="4"/>
  <c r="AW19" i="4"/>
  <c r="AM17" i="4"/>
  <c r="AM29" i="4" s="1"/>
  <c r="F5" i="4" s="1"/>
  <c r="AX11" i="4"/>
  <c r="AO13" i="4"/>
  <c r="AP9" i="4"/>
  <c r="AR5" i="4"/>
  <c r="AS25" i="4"/>
  <c r="AU19" i="4"/>
  <c r="AQ5" i="4"/>
  <c r="AP7" i="4"/>
  <c r="AP5" i="4"/>
  <c r="AU17" i="4"/>
  <c r="AV15" i="4"/>
  <c r="AT17" i="4"/>
  <c r="AO5" i="4"/>
  <c r="AV13" i="4"/>
  <c r="AX17" i="4"/>
  <c r="AR3" i="4"/>
  <c r="AP3" i="4"/>
  <c r="AT29" i="4" l="1"/>
  <c r="AQ29" i="4"/>
  <c r="F13" i="4" s="1"/>
  <c r="AR29" i="4"/>
  <c r="AN29" i="4"/>
  <c r="F7" i="4" s="1"/>
  <c r="AJ21" i="4"/>
  <c r="AJ11" i="4"/>
  <c r="AJ17" i="4"/>
  <c r="AJ7" i="4"/>
  <c r="AJ27" i="4"/>
  <c r="AJ5" i="4"/>
  <c r="AJ9" i="4"/>
  <c r="AJ19" i="4"/>
  <c r="AJ25" i="4"/>
  <c r="AJ23" i="4"/>
  <c r="AJ13" i="4"/>
  <c r="AJ15" i="4"/>
  <c r="AF25" i="4"/>
  <c r="AF21" i="4"/>
  <c r="AF13" i="4"/>
  <c r="AF19" i="4" l="1"/>
  <c r="AF23" i="4"/>
  <c r="AF17" i="4"/>
  <c r="AF27" i="4"/>
  <c r="AF15" i="4"/>
  <c r="AF11" i="4"/>
  <c r="AF9" i="4"/>
  <c r="AF7" i="4"/>
  <c r="AO23" i="4" l="1"/>
  <c r="AO29" i="4" s="1"/>
  <c r="F9" i="4" s="1"/>
  <c r="AP29" i="4"/>
  <c r="F11" i="4" s="1"/>
  <c r="AX29" i="4"/>
  <c r="F27" i="4" s="1"/>
  <c r="AS29" i="4"/>
  <c r="AV29" i="4"/>
  <c r="F23" i="4" s="1"/>
  <c r="AW29" i="4" l="1"/>
  <c r="F25" i="4" s="1"/>
  <c r="AU29" i="4"/>
  <c r="F21" i="4" s="1"/>
  <c r="F17" i="4"/>
  <c r="F19" i="4"/>
  <c r="F15" i="4"/>
  <c r="AK5" i="4" l="1"/>
  <c r="AQ3" i="4"/>
  <c r="AK15" i="4"/>
  <c r="AK13" i="4"/>
  <c r="AK23" i="4"/>
  <c r="AK21" i="4"/>
  <c r="AK17" i="4"/>
  <c r="AK25" i="4"/>
  <c r="AK11" i="4"/>
  <c r="AK7" i="4"/>
  <c r="AK19" i="4"/>
  <c r="AK27" i="4"/>
  <c r="AK9" i="4"/>
</calcChain>
</file>

<file path=xl/sharedStrings.xml><?xml version="1.0" encoding="utf-8"?>
<sst xmlns="http://schemas.openxmlformats.org/spreadsheetml/2006/main" count="1440" uniqueCount="124">
  <si>
    <t>P max</t>
  </si>
  <si>
    <t>Rating</t>
  </si>
  <si>
    <t>Score</t>
  </si>
  <si>
    <t>Fed.</t>
  </si>
  <si>
    <t>Name</t>
  </si>
  <si>
    <t>PNo</t>
  </si>
  <si>
    <t>Place</t>
  </si>
  <si>
    <t>Leader</t>
  </si>
  <si>
    <t>P  mid.</t>
  </si>
  <si>
    <t>Rank
Score</t>
  </si>
  <si>
    <t>Shief referee:                               Paegle Kaspars</t>
  </si>
  <si>
    <t>Debuty chief referee: Birkel Stephan</t>
  </si>
  <si>
    <t>Erlangen, Germany</t>
  </si>
  <si>
    <t>6=7</t>
  </si>
  <si>
    <t>2=11</t>
  </si>
  <si>
    <t>3=10</t>
  </si>
  <si>
    <t>4=9</t>
  </si>
  <si>
    <t>5=8</t>
  </si>
  <si>
    <t>1=12</t>
  </si>
  <si>
    <t>11=3</t>
  </si>
  <si>
    <t>8=6</t>
  </si>
  <si>
    <t>9=5</t>
  </si>
  <si>
    <t>10=4</t>
  </si>
  <si>
    <t>12=7</t>
  </si>
  <si>
    <t>1=2</t>
  </si>
  <si>
    <t>x 1.</t>
  </si>
  <si>
    <t>1.</t>
  </si>
  <si>
    <t>5=10</t>
  </si>
  <si>
    <t>3=1</t>
  </si>
  <si>
    <t>4=11</t>
  </si>
  <si>
    <t>2=12</t>
  </si>
  <si>
    <t>6=9</t>
  </si>
  <si>
    <t>7=8</t>
  </si>
  <si>
    <t>2.</t>
  </si>
  <si>
    <t>x 2.</t>
  </si>
  <si>
    <t>10=6</t>
  </si>
  <si>
    <t>9=7</t>
  </si>
  <si>
    <t>12=8</t>
  </si>
  <si>
    <t>11=5</t>
  </si>
  <si>
    <t>1=4</t>
  </si>
  <si>
    <t>2=3</t>
  </si>
  <si>
    <t>x 3.</t>
  </si>
  <si>
    <t>3.</t>
  </si>
  <si>
    <t>4=2</t>
  </si>
  <si>
    <t>3=12</t>
  </si>
  <si>
    <t>5=1</t>
  </si>
  <si>
    <t>6=11</t>
  </si>
  <si>
    <t>7=10</t>
  </si>
  <si>
    <t>8=9</t>
  </si>
  <si>
    <t>4.</t>
  </si>
  <si>
    <t>x 4.</t>
  </si>
  <si>
    <t>12=9</t>
  </si>
  <si>
    <t>10=8</t>
  </si>
  <si>
    <t>11=7</t>
  </si>
  <si>
    <t>1=6</t>
  </si>
  <si>
    <t>2=5</t>
  </si>
  <si>
    <t>3=4</t>
  </si>
  <si>
    <t>x 5.</t>
  </si>
  <si>
    <t>5.</t>
  </si>
  <si>
    <t>5=3</t>
  </si>
  <si>
    <t>4=12</t>
  </si>
  <si>
    <t>6=2</t>
  </si>
  <si>
    <t>7=1</t>
  </si>
  <si>
    <t>8=11</t>
  </si>
  <si>
    <t>9=10</t>
  </si>
  <si>
    <t>6.</t>
  </si>
  <si>
    <t>x 6.</t>
  </si>
  <si>
    <t>1=8</t>
  </si>
  <si>
    <t>11=9</t>
  </si>
  <si>
    <t>12=10</t>
  </si>
  <si>
    <t>2=7</t>
  </si>
  <si>
    <t>3=6</t>
  </si>
  <si>
    <t>4=5</t>
  </si>
  <si>
    <t>8=2</t>
  </si>
  <si>
    <t>6=4</t>
  </si>
  <si>
    <t>7=3</t>
  </si>
  <si>
    <t>5=12</t>
  </si>
  <si>
    <t>9=1</t>
  </si>
  <si>
    <t>10=11</t>
  </si>
  <si>
    <t>4=7</t>
  </si>
  <si>
    <t>1=10</t>
  </si>
  <si>
    <t>2=9</t>
  </si>
  <si>
    <t>3=8</t>
  </si>
  <si>
    <t>12=11</t>
  </si>
  <si>
    <t>5=6</t>
  </si>
  <si>
    <t>11=1</t>
  </si>
  <si>
    <t>7=5</t>
  </si>
  <si>
    <t>8=4</t>
  </si>
  <si>
    <t>9=3</t>
  </si>
  <si>
    <t>10=2</t>
  </si>
  <si>
    <t>6=12</t>
  </si>
  <si>
    <t>Round</t>
  </si>
  <si>
    <t>Table</t>
  </si>
  <si>
    <t>Table 1</t>
  </si>
  <si>
    <t>Table 2</t>
  </si>
  <si>
    <t>Table 3</t>
  </si>
  <si>
    <t>Table 4</t>
  </si>
  <si>
    <t>Table 5</t>
  </si>
  <si>
    <t>Table 6</t>
  </si>
  <si>
    <t>Cup of Equal Possibilities</t>
  </si>
  <si>
    <t>No.</t>
  </si>
  <si>
    <t>Players</t>
  </si>
  <si>
    <t>Smuljan
Koef.</t>
  </si>
  <si>
    <t>SB
Koef.</t>
  </si>
  <si>
    <t>SB</t>
  </si>
  <si>
    <t xml:space="preserve">Tournament Location:  </t>
  </si>
  <si>
    <t>Protocol</t>
  </si>
  <si>
    <t>Result</t>
  </si>
  <si>
    <t>LAT</t>
  </si>
  <si>
    <t>Warner Barbara</t>
  </si>
  <si>
    <t>GER</t>
  </si>
  <si>
    <t>Lillemagi Kristi-Riin</t>
  </si>
  <si>
    <t>EST</t>
  </si>
  <si>
    <t>Kuzmina Santa Samanta</t>
  </si>
  <si>
    <t>Rathsack Miriam</t>
  </si>
  <si>
    <t>Balaka Dace</t>
  </si>
  <si>
    <t>Skulme Inese</t>
  </si>
  <si>
    <t>Indrane Ilona</t>
  </si>
  <si>
    <t>Osokina Tatjana</t>
  </si>
  <si>
    <t>Chaiko Nadezda</t>
  </si>
  <si>
    <t>RUS</t>
  </si>
  <si>
    <t>Krastina Liana</t>
  </si>
  <si>
    <t>Paberza Marite</t>
  </si>
  <si>
    <t>Uustulnd Andrea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</si>
</sst>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color rgb="FF0070C0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i/>
      <sz val="14"/>
      <name val="Times New Roman"/>
      <family val="1"/>
      <charset val="186"/>
    </font>
    <font>
      <sz val="14"/>
      <name val="Times New Roman"/>
      <family val="1"/>
      <charset val="186"/>
    </font>
    <font>
      <i/>
      <sz val="14"/>
      <name val="Times New Roman"/>
      <family val="1"/>
      <charset val="186"/>
    </font>
    <font>
      <b/>
      <sz val="14"/>
      <name val="Times New Roman"/>
      <family val="1"/>
      <charset val="186"/>
    </font>
    <font>
      <i/>
      <sz val="10"/>
      <name val="Times New Roman"/>
      <family val="1"/>
      <charset val="186"/>
    </font>
    <font>
      <sz val="14"/>
      <name val="Arial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darkUp"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darkUp">
        <bgColor rgb="FFFFFF99"/>
      </patternFill>
    </fill>
    <fill>
      <patternFill patternType="solid">
        <fgColor theme="6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hair">
        <color indexed="52"/>
      </right>
      <top style="dotted">
        <color indexed="60"/>
      </top>
      <bottom style="thin">
        <color indexed="64"/>
      </bottom>
      <diagonal/>
    </border>
    <border>
      <left style="hair">
        <color indexed="52"/>
      </left>
      <right style="thin">
        <color indexed="64"/>
      </right>
      <top style="dotted">
        <color indexed="6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0"/>
      </bottom>
      <diagonal/>
    </border>
    <border>
      <left/>
      <right style="thin">
        <color indexed="64"/>
      </right>
      <top style="thin">
        <color indexed="64"/>
      </top>
      <bottom style="dotted">
        <color indexed="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52"/>
      </right>
      <top/>
      <bottom style="thin">
        <color indexed="64"/>
      </bottom>
      <diagonal/>
    </border>
    <border>
      <left style="hair">
        <color indexed="52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5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2" borderId="0" xfId="0" applyFont="1" applyFill="1" applyAlignment="1"/>
    <xf numFmtId="0" fontId="3" fillId="2" borderId="0" xfId="0" applyFont="1" applyFill="1" applyAlignment="1"/>
    <xf numFmtId="0" fontId="3" fillId="2" borderId="0" xfId="0" applyFont="1" applyFill="1"/>
    <xf numFmtId="0" fontId="3" fillId="0" borderId="0" xfId="0" applyFont="1"/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/>
    <xf numFmtId="0" fontId="3" fillId="3" borderId="5" xfId="0" applyFont="1" applyFill="1" applyBorder="1"/>
    <xf numFmtId="0" fontId="3" fillId="4" borderId="5" xfId="0" applyFont="1" applyFill="1" applyBorder="1"/>
    <xf numFmtId="0" fontId="3" fillId="5" borderId="5" xfId="0" applyFont="1" applyFill="1" applyBorder="1"/>
    <xf numFmtId="164" fontId="3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2" borderId="0" xfId="0" applyFont="1" applyFill="1" applyAlignment="1">
      <alignment textRotation="90"/>
    </xf>
    <xf numFmtId="0" fontId="3" fillId="0" borderId="0" xfId="0" applyFont="1" applyAlignment="1">
      <alignment textRotation="90"/>
    </xf>
    <xf numFmtId="0" fontId="2" fillId="2" borderId="13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vertical="center"/>
      <protection hidden="1"/>
    </xf>
    <xf numFmtId="0" fontId="3" fillId="6" borderId="11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2" borderId="2" xfId="0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6" borderId="12" xfId="0" applyFont="1" applyFill="1" applyBorder="1" applyAlignment="1" applyProtection="1">
      <alignment vertical="center"/>
      <protection hidden="1"/>
    </xf>
    <xf numFmtId="0" fontId="4" fillId="6" borderId="3" xfId="0" applyFont="1" applyFill="1" applyBorder="1" applyAlignment="1" applyProtection="1">
      <alignment vertical="center"/>
      <protection hidden="1"/>
    </xf>
    <xf numFmtId="0" fontId="3" fillId="7" borderId="0" xfId="0" applyFont="1" applyFill="1"/>
    <xf numFmtId="0" fontId="3" fillId="7" borderId="0" xfId="0" applyFont="1" applyFill="1" applyAlignment="1">
      <alignment horizontal="left" vertical="center"/>
    </xf>
    <xf numFmtId="0" fontId="3" fillId="7" borderId="0" xfId="0" applyFont="1" applyFill="1" applyAlignment="1">
      <alignment vertical="center"/>
    </xf>
    <xf numFmtId="0" fontId="3" fillId="7" borderId="0" xfId="0" applyFont="1" applyFill="1" applyProtection="1">
      <protection hidden="1"/>
    </xf>
    <xf numFmtId="0" fontId="3" fillId="7" borderId="0" xfId="0" applyFont="1" applyFill="1" applyProtection="1">
      <protection locked="0"/>
    </xf>
    <xf numFmtId="0" fontId="3" fillId="8" borderId="0" xfId="0" applyFont="1" applyFill="1"/>
    <xf numFmtId="0" fontId="2" fillId="10" borderId="7" xfId="0" applyFont="1" applyFill="1" applyBorder="1" applyAlignment="1" applyProtection="1">
      <alignment horizontal="center" vertical="center"/>
      <protection locked="0"/>
    </xf>
    <xf numFmtId="0" fontId="3" fillId="10" borderId="13" xfId="0" applyFont="1" applyFill="1" applyBorder="1" applyAlignment="1" applyProtection="1">
      <alignment horizontal="center"/>
      <protection locked="0"/>
    </xf>
    <xf numFmtId="0" fontId="4" fillId="2" borderId="19" xfId="0" applyFont="1" applyFill="1" applyBorder="1" applyAlignment="1" applyProtection="1">
      <alignment horizontal="center" vertical="center"/>
      <protection locked="0" hidden="1"/>
    </xf>
    <xf numFmtId="0" fontId="4" fillId="2" borderId="18" xfId="0" applyFont="1" applyFill="1" applyBorder="1" applyAlignment="1" applyProtection="1">
      <alignment horizontal="center" vertical="center"/>
      <protection locked="0" hidden="1"/>
    </xf>
    <xf numFmtId="0" fontId="4" fillId="2" borderId="17" xfId="0" applyFont="1" applyFill="1" applyBorder="1" applyAlignment="1" applyProtection="1">
      <alignment horizontal="center" vertical="center"/>
      <protection locked="0" hidden="1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" fillId="6" borderId="20" xfId="0" applyFont="1" applyFill="1" applyBorder="1" applyAlignment="1" applyProtection="1">
      <alignment vertical="center"/>
      <protection hidden="1"/>
    </xf>
    <xf numFmtId="0" fontId="3" fillId="6" borderId="21" xfId="0" applyFont="1" applyFill="1" applyBorder="1" applyAlignment="1" applyProtection="1">
      <alignment vertical="center"/>
      <protection hidden="1"/>
    </xf>
    <xf numFmtId="14" fontId="3" fillId="0" borderId="0" xfId="0" applyNumberFormat="1" applyFont="1" applyFill="1" applyAlignment="1">
      <alignment horizontal="left"/>
    </xf>
    <xf numFmtId="0" fontId="2" fillId="2" borderId="6" xfId="0" applyFont="1" applyFill="1" applyBorder="1" applyAlignment="1">
      <alignment vertical="center"/>
    </xf>
    <xf numFmtId="0" fontId="2" fillId="11" borderId="5" xfId="0" applyFont="1" applyFill="1" applyBorder="1" applyAlignment="1" applyProtection="1">
      <alignment horizontal="center" vertical="center"/>
      <protection hidden="1"/>
    </xf>
    <xf numFmtId="0" fontId="2" fillId="11" borderId="5" xfId="0" applyFont="1" applyFill="1" applyBorder="1" applyAlignment="1" applyProtection="1">
      <alignment horizontal="center" vertical="center" wrapText="1"/>
      <protection hidden="1"/>
    </xf>
    <xf numFmtId="0" fontId="2" fillId="11" borderId="10" xfId="0" applyFont="1" applyFill="1" applyBorder="1" applyAlignment="1" applyProtection="1">
      <alignment horizontal="center" vertical="center" wrapText="1"/>
      <protection hidden="1"/>
    </xf>
    <xf numFmtId="0" fontId="3" fillId="11" borderId="5" xfId="0" applyFont="1" applyFill="1" applyBorder="1" applyAlignment="1" applyProtection="1">
      <alignment horizontal="center" vertical="center" wrapText="1"/>
      <protection hidden="1"/>
    </xf>
    <xf numFmtId="0" fontId="8" fillId="11" borderId="10" xfId="0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center" vertical="center" wrapText="1"/>
      <protection hidden="1"/>
    </xf>
    <xf numFmtId="0" fontId="10" fillId="11" borderId="5" xfId="0" applyFont="1" applyFill="1" applyBorder="1" applyAlignment="1" applyProtection="1">
      <alignment horizontal="center" vertical="center" wrapText="1"/>
      <protection hidden="1"/>
    </xf>
    <xf numFmtId="0" fontId="10" fillId="11" borderId="5" xfId="0" applyFont="1" applyFill="1" applyBorder="1" applyAlignment="1" applyProtection="1">
      <alignment horizontal="center" vertical="center"/>
      <protection hidden="1"/>
    </xf>
    <xf numFmtId="164" fontId="5" fillId="2" borderId="17" xfId="0" applyNumberFormat="1" applyFont="1" applyFill="1" applyBorder="1" applyAlignment="1">
      <alignment horizontal="center" vertical="center"/>
    </xf>
    <xf numFmtId="164" fontId="6" fillId="2" borderId="18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 applyProtection="1">
      <alignment horizontal="center" vertical="center"/>
      <protection locked="0"/>
    </xf>
    <xf numFmtId="2" fontId="3" fillId="10" borderId="13" xfId="0" applyNumberFormat="1" applyFont="1" applyFill="1" applyBorder="1" applyAlignment="1" applyProtection="1">
      <alignment horizontal="center"/>
      <protection locked="0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12" fillId="0" borderId="0" xfId="0" applyFont="1"/>
    <xf numFmtId="0" fontId="4" fillId="0" borderId="0" xfId="0" applyFont="1"/>
    <xf numFmtId="0" fontId="13" fillId="0" borderId="2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" fontId="7" fillId="0" borderId="5" xfId="0" applyNumberFormat="1" applyFont="1" applyBorder="1" applyAlignment="1">
      <alignment horizontal="center"/>
    </xf>
    <xf numFmtId="0" fontId="14" fillId="0" borderId="27" xfId="0" applyFont="1" applyBorder="1" applyAlignment="1">
      <alignment horizontal="right"/>
    </xf>
    <xf numFmtId="0" fontId="12" fillId="0" borderId="15" xfId="0" applyFont="1" applyBorder="1"/>
    <xf numFmtId="0" fontId="14" fillId="0" borderId="14" xfId="0" applyFont="1" applyBorder="1" applyAlignment="1">
      <alignment horizontal="right"/>
    </xf>
    <xf numFmtId="0" fontId="12" fillId="0" borderId="26" xfId="0" applyFont="1" applyBorder="1"/>
    <xf numFmtId="0" fontId="14" fillId="0" borderId="28" xfId="0" applyFont="1" applyBorder="1" applyAlignment="1">
      <alignment horizontal="right"/>
    </xf>
    <xf numFmtId="0" fontId="12" fillId="0" borderId="11" xfId="0" applyFont="1" applyBorder="1"/>
    <xf numFmtId="0" fontId="14" fillId="0" borderId="10" xfId="0" applyFont="1" applyBorder="1" applyAlignment="1">
      <alignment horizontal="right"/>
    </xf>
    <xf numFmtId="0" fontId="12" fillId="0" borderId="29" xfId="0" applyFont="1" applyBorder="1"/>
    <xf numFmtId="0" fontId="14" fillId="0" borderId="30" xfId="0" applyFont="1" applyBorder="1"/>
    <xf numFmtId="0" fontId="12" fillId="0" borderId="31" xfId="0" applyFont="1" applyBorder="1"/>
    <xf numFmtId="0" fontId="14" fillId="0" borderId="32" xfId="0" applyFont="1" applyBorder="1"/>
    <xf numFmtId="0" fontId="12" fillId="0" borderId="33" xfId="0" applyFont="1" applyBorder="1"/>
    <xf numFmtId="0" fontId="15" fillId="0" borderId="5" xfId="0" applyFont="1" applyBorder="1"/>
    <xf numFmtId="0" fontId="16" fillId="0" borderId="0" xfId="0" applyFont="1"/>
    <xf numFmtId="2" fontId="2" fillId="9" borderId="7" xfId="0" applyNumberFormat="1" applyFont="1" applyFill="1" applyBorder="1" applyAlignment="1" applyProtection="1">
      <alignment horizontal="center" vertical="center"/>
      <protection locked="0"/>
    </xf>
    <xf numFmtId="2" fontId="2" fillId="9" borderId="4" xfId="0" applyNumberFormat="1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2" borderId="16" xfId="0" applyFont="1" applyFill="1" applyBorder="1" applyAlignment="1" applyProtection="1">
      <alignment horizontal="center" vertical="center"/>
      <protection hidden="1"/>
    </xf>
    <xf numFmtId="0" fontId="2" fillId="2" borderId="11" xfId="0" applyFont="1" applyFill="1" applyBorder="1" applyAlignment="1" applyProtection="1">
      <alignment horizontal="center" vertical="center"/>
      <protection hidden="1"/>
    </xf>
    <xf numFmtId="0" fontId="2" fillId="7" borderId="16" xfId="0" applyFont="1" applyFill="1" applyBorder="1" applyAlignment="1" applyProtection="1">
      <alignment horizontal="center" vertical="center"/>
      <protection hidden="1"/>
    </xf>
    <xf numFmtId="0" fontId="2" fillId="7" borderId="11" xfId="0" applyFont="1" applyFill="1" applyBorder="1" applyAlignment="1" applyProtection="1">
      <alignment horizontal="center" vertical="center"/>
      <protection hidden="1"/>
    </xf>
    <xf numFmtId="0" fontId="2" fillId="11" borderId="14" xfId="0" applyFont="1" applyFill="1" applyBorder="1" applyAlignment="1">
      <alignment horizontal="center" vertical="center"/>
    </xf>
    <xf numFmtId="0" fontId="2" fillId="11" borderId="15" xfId="0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 applyProtection="1">
      <alignment horizontal="center" vertical="center"/>
      <protection hidden="1"/>
    </xf>
    <xf numFmtId="165" fontId="2" fillId="2" borderId="9" xfId="0" applyNumberFormat="1" applyFont="1" applyFill="1" applyBorder="1" applyAlignment="1" applyProtection="1">
      <alignment horizontal="center" vertical="center"/>
      <protection hidden="1"/>
    </xf>
    <xf numFmtId="0" fontId="10" fillId="11" borderId="14" xfId="0" applyFont="1" applyFill="1" applyBorder="1" applyAlignment="1">
      <alignment horizontal="center" vertical="center" wrapText="1"/>
    </xf>
    <xf numFmtId="0" fontId="10" fillId="11" borderId="15" xfId="0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 applyProtection="1">
      <alignment horizontal="center" vertical="center"/>
      <protection hidden="1"/>
    </xf>
    <xf numFmtId="165" fontId="2" fillId="2" borderId="21" xfId="0" applyNumberFormat="1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2" fillId="11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 applyProtection="1">
      <alignment horizontal="center" vertical="center"/>
      <protection hidden="1"/>
    </xf>
    <xf numFmtId="0" fontId="4" fillId="6" borderId="3" xfId="0" applyFont="1" applyFill="1" applyBorder="1" applyAlignment="1" applyProtection="1">
      <alignment horizontal="center" vertical="center"/>
      <protection hidden="1"/>
    </xf>
    <xf numFmtId="0" fontId="2" fillId="7" borderId="20" xfId="0" applyFont="1" applyFill="1" applyBorder="1" applyAlignment="1" applyProtection="1">
      <alignment horizontal="center" vertical="center"/>
      <protection hidden="1"/>
    </xf>
    <xf numFmtId="0" fontId="2" fillId="7" borderId="21" xfId="0" applyFont="1" applyFill="1" applyBorder="1" applyAlignment="1" applyProtection="1">
      <alignment horizontal="center" vertical="center"/>
      <protection hidden="1"/>
    </xf>
    <xf numFmtId="0" fontId="2" fillId="2" borderId="20" xfId="0" applyFont="1" applyFill="1" applyBorder="1" applyAlignment="1" applyProtection="1">
      <alignment horizontal="center" vertical="center"/>
      <protection hidden="1"/>
    </xf>
    <xf numFmtId="0" fontId="2" fillId="2" borderId="21" xfId="0" applyFont="1" applyFill="1" applyBorder="1" applyAlignment="1" applyProtection="1">
      <alignment horizontal="center" vertical="center"/>
      <protection hidden="1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" fontId="2" fillId="7" borderId="7" xfId="0" applyNumberFormat="1" applyFont="1" applyFill="1" applyBorder="1" applyAlignment="1" applyProtection="1">
      <alignment horizontal="center" vertical="center"/>
      <protection hidden="1"/>
    </xf>
    <xf numFmtId="1" fontId="2" fillId="7" borderId="4" xfId="0" applyNumberFormat="1" applyFont="1" applyFill="1" applyBorder="1" applyAlignment="1" applyProtection="1">
      <alignment horizontal="center" vertical="center"/>
      <protection hidden="1"/>
    </xf>
    <xf numFmtId="14" fontId="9" fillId="0" borderId="0" xfId="0" applyNumberFormat="1" applyFont="1" applyFill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1" fontId="4" fillId="7" borderId="7" xfId="0" applyNumberFormat="1" applyFont="1" applyFill="1" applyBorder="1" applyAlignment="1" applyProtection="1">
      <alignment horizontal="center" vertical="center" wrapText="1"/>
      <protection locked="0"/>
    </xf>
    <xf numFmtId="1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2" borderId="7" xfId="0" applyFont="1" applyFill="1" applyBorder="1" applyAlignment="1" applyProtection="1">
      <alignment horizontal="center" vertical="center"/>
      <protection locked="0" hidden="1"/>
    </xf>
    <xf numFmtId="0" fontId="2" fillId="2" borderId="4" xfId="0" applyFont="1" applyFill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14" xfId="0" applyFont="1" applyBorder="1" applyAlignment="1"/>
    <xf numFmtId="0" fontId="7" fillId="0" borderId="15" xfId="0" applyFont="1" applyBorder="1" applyAlignment="1"/>
    <xf numFmtId="0" fontId="15" fillId="0" borderId="14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26" xfId="0" applyFont="1" applyBorder="1" applyAlignment="1">
      <alignment horizontal="center"/>
    </xf>
  </cellXfs>
  <cellStyles count="1">
    <cellStyle name="Standard" xfId="0" builtinId="0"/>
  </cellStyles>
  <dxfs count="538"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-0.24994659260841701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theme="9" tint="0.39994506668294322"/>
        </patternFill>
      </fill>
    </dxf>
    <dxf>
      <fill>
        <patternFill>
          <bgColor rgb="FF0000FF"/>
        </patternFill>
      </fill>
    </dxf>
    <dxf>
      <fill>
        <patternFill>
          <bgColor theme="9" tint="0.39994506668294322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FFCC99"/>
        </patternFill>
      </fill>
    </dxf>
    <dxf>
      <fill>
        <patternFill>
          <bgColor rgb="FF0000FF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rgb="FFFFCC99"/>
        </patternFill>
      </fill>
    </dxf>
    <dxf>
      <fill>
        <patternFill>
          <bgColor indexed="1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CC99"/>
      <color rgb="FFFFFF99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J669"/>
  <sheetViews>
    <sheetView tabSelected="1" zoomScale="54" zoomScaleNormal="54" zoomScalePageLayoutView="40" workbookViewId="0">
      <selection activeCell="P31" sqref="P31"/>
    </sheetView>
  </sheetViews>
  <sheetFormatPr baseColWidth="10" defaultColWidth="9.109375" defaultRowHeight="15.6" x14ac:dyDescent="0.3"/>
  <cols>
    <col min="1" max="1" width="5.6640625" style="4" customWidth="1"/>
    <col min="2" max="2" width="22" style="4" customWidth="1"/>
    <col min="3" max="3" width="12.6640625" style="4" customWidth="1"/>
    <col min="4" max="4" width="8" style="4" customWidth="1"/>
    <col min="5" max="5" width="6.6640625" style="4" customWidth="1"/>
    <col min="6" max="6" width="7.6640625" style="4" customWidth="1"/>
    <col min="7" max="7" width="6.6640625" style="4" customWidth="1"/>
    <col min="8" max="31" width="3.6640625" style="4" customWidth="1"/>
    <col min="32" max="32" width="5.5546875" style="4" customWidth="1"/>
    <col min="33" max="33" width="6.109375" style="4" customWidth="1"/>
    <col min="34" max="34" width="6.6640625" style="4" customWidth="1"/>
    <col min="35" max="35" width="3.88671875" style="4" customWidth="1"/>
    <col min="36" max="36" width="9" style="4" customWidth="1"/>
    <col min="37" max="37" width="8.6640625" style="4" customWidth="1"/>
    <col min="38" max="38" width="7.109375" style="4" customWidth="1"/>
    <col min="39" max="50" width="6.6640625" style="4" customWidth="1"/>
    <col min="51" max="16384" width="9.109375" style="4"/>
  </cols>
  <sheetData>
    <row r="1" spans="1:88" ht="15" customHeight="1" x14ac:dyDescent="0.3">
      <c r="A1" s="115" t="s">
        <v>99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"/>
      <c r="AJ1" s="121"/>
      <c r="AK1" s="121"/>
      <c r="AL1" s="2"/>
      <c r="AM1" s="120" t="s">
        <v>6</v>
      </c>
      <c r="AN1" s="120"/>
      <c r="AO1" s="120"/>
      <c r="AP1" s="120" t="s">
        <v>7</v>
      </c>
      <c r="AQ1" s="120"/>
      <c r="AR1" s="1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</row>
    <row r="2" spans="1:88" ht="1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"/>
      <c r="AJ2" s="121"/>
      <c r="AK2" s="121"/>
      <c r="AL2" s="3"/>
      <c r="AM2" s="5">
        <v>1</v>
      </c>
      <c r="AN2" s="5">
        <v>2</v>
      </c>
      <c r="AO2" s="5">
        <v>3</v>
      </c>
      <c r="AP2" s="5" t="s">
        <v>0</v>
      </c>
      <c r="AQ2" s="59" t="s">
        <v>104</v>
      </c>
      <c r="AR2" s="6" t="s">
        <v>8</v>
      </c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</row>
    <row r="3" spans="1:88" ht="15" customHeight="1" x14ac:dyDescent="0.3">
      <c r="A3" s="116" t="s">
        <v>105</v>
      </c>
      <c r="B3" s="116"/>
      <c r="C3" s="43" t="s">
        <v>12</v>
      </c>
      <c r="D3" s="43"/>
      <c r="E3" s="43"/>
      <c r="F3" s="43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1"/>
      <c r="AJ3" s="8"/>
      <c r="AK3" s="8"/>
      <c r="AL3" s="9"/>
      <c r="AM3" s="10"/>
      <c r="AN3" s="11"/>
      <c r="AO3" s="12"/>
      <c r="AP3" s="50">
        <f>MAX(E5:E28)</f>
        <v>10</v>
      </c>
      <c r="AQ3" s="58">
        <f>MAX(F5:F28)</f>
        <v>48</v>
      </c>
      <c r="AR3" s="13">
        <f>AVERAGE(E5:E28)</f>
        <v>5.5</v>
      </c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</row>
    <row r="4" spans="1:88" s="16" customFormat="1" ht="34.5" customHeight="1" x14ac:dyDescent="0.3">
      <c r="A4" s="45" t="s">
        <v>5</v>
      </c>
      <c r="B4" s="46" t="s">
        <v>4</v>
      </c>
      <c r="C4" s="47" t="s">
        <v>3</v>
      </c>
      <c r="D4" s="49" t="s">
        <v>1</v>
      </c>
      <c r="E4" s="53" t="s">
        <v>2</v>
      </c>
      <c r="F4" s="52" t="s">
        <v>103</v>
      </c>
      <c r="G4" s="45" t="s">
        <v>6</v>
      </c>
      <c r="H4" s="103">
        <v>1</v>
      </c>
      <c r="I4" s="104"/>
      <c r="J4" s="93">
        <v>2</v>
      </c>
      <c r="K4" s="94"/>
      <c r="L4" s="93">
        <v>3</v>
      </c>
      <c r="M4" s="94"/>
      <c r="N4" s="93">
        <v>4</v>
      </c>
      <c r="O4" s="94"/>
      <c r="P4" s="93">
        <v>5</v>
      </c>
      <c r="Q4" s="94"/>
      <c r="R4" s="93">
        <v>6</v>
      </c>
      <c r="S4" s="94"/>
      <c r="T4" s="93">
        <v>7</v>
      </c>
      <c r="U4" s="94"/>
      <c r="V4" s="93">
        <v>8</v>
      </c>
      <c r="W4" s="94"/>
      <c r="X4" s="93">
        <v>9</v>
      </c>
      <c r="Y4" s="94"/>
      <c r="Z4" s="93">
        <v>10</v>
      </c>
      <c r="AA4" s="94"/>
      <c r="AB4" s="93">
        <v>11</v>
      </c>
      <c r="AC4" s="94"/>
      <c r="AD4" s="93">
        <v>12</v>
      </c>
      <c r="AE4" s="94"/>
      <c r="AF4" s="97" t="s">
        <v>102</v>
      </c>
      <c r="AG4" s="98"/>
      <c r="AH4" s="48"/>
      <c r="AI4" s="1"/>
      <c r="AJ4" s="51" t="s">
        <v>9</v>
      </c>
      <c r="AK4" s="51" t="s">
        <v>103</v>
      </c>
      <c r="AL4" s="2"/>
      <c r="AM4" s="14">
        <v>1</v>
      </c>
      <c r="AN4" s="14">
        <v>2</v>
      </c>
      <c r="AO4" s="14">
        <v>3</v>
      </c>
      <c r="AP4" s="14">
        <v>4</v>
      </c>
      <c r="AQ4" s="14">
        <v>5</v>
      </c>
      <c r="AR4" s="14">
        <v>6</v>
      </c>
      <c r="AS4" s="14">
        <v>7</v>
      </c>
      <c r="AT4" s="14">
        <v>8</v>
      </c>
      <c r="AU4" s="14">
        <v>9</v>
      </c>
      <c r="AV4" s="14">
        <v>10</v>
      </c>
      <c r="AW4" s="14">
        <v>11</v>
      </c>
      <c r="AX4" s="14">
        <v>12</v>
      </c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</row>
    <row r="5" spans="1:88" ht="18" customHeight="1" x14ac:dyDescent="0.3">
      <c r="A5" s="101">
        <v>1</v>
      </c>
      <c r="B5" s="85" t="s">
        <v>109</v>
      </c>
      <c r="C5" s="87" t="s">
        <v>110</v>
      </c>
      <c r="D5" s="122">
        <v>0</v>
      </c>
      <c r="E5" s="124">
        <f>SUM(J5:AE5)</f>
        <v>0</v>
      </c>
      <c r="F5" s="126">
        <f>AM29</f>
        <v>0</v>
      </c>
      <c r="G5" s="129">
        <v>12</v>
      </c>
      <c r="H5" s="117">
        <v>11</v>
      </c>
      <c r="I5" s="118"/>
      <c r="J5" s="107">
        <f>IF(J6+K6=0,"",IF(J6-K6=4,1,IF(J6-K6=3,1,IF(J6-K6=2,1,IF(J6-K6=0,0.5,IF(J6-K6=-2,0,IF(J6-K6=-3,0,IF(J6-K6=-4,0))))))))</f>
        <v>0</v>
      </c>
      <c r="K5" s="108"/>
      <c r="L5" s="107">
        <f t="shared" ref="L5" si="0">IF(L6+M6=0,"",IF(L6-M6=4,1,IF(L6-M6=3,1,IF(L6-M6=2,1,IF(L6-M6=0,0.5,IF(L6-M6=-2,0,IF(L6-M6=-3,0,IF(L6-M6=-4,0))))))))</f>
        <v>0</v>
      </c>
      <c r="M5" s="108"/>
      <c r="N5" s="107">
        <f t="shared" ref="N5" si="1">IF(N6+O6=0,"",IF(N6-O6=4,1,IF(N6-O6=3,1,IF(N6-O6=2,1,IF(N6-O6=0,0.5,IF(N6-O6=-2,0,IF(N6-O6=-3,0,IF(N6-O6=-4,0))))))))</f>
        <v>0</v>
      </c>
      <c r="O5" s="108"/>
      <c r="P5" s="107">
        <f t="shared" ref="P5" si="2">IF(P6+Q6=0,"",IF(P6-Q6=4,1,IF(P6-Q6=3,1,IF(P6-Q6=2,1,IF(P6-Q6=0,0.5,IF(P6-Q6=-2,0,IF(P6-Q6=-3,0,IF(P6-Q6=-4,0))))))))</f>
        <v>0</v>
      </c>
      <c r="Q5" s="108"/>
      <c r="R5" s="107">
        <f t="shared" ref="R5" si="3">IF(R6+S6=0,"",IF(R6-S6=4,1,IF(R6-S6=3,1,IF(R6-S6=2,1,IF(R6-S6=0,0.5,IF(R6-S6=-2,0,IF(R6-S6=-3,0,IF(R6-S6=-4,0))))))))</f>
        <v>0</v>
      </c>
      <c r="S5" s="108"/>
      <c r="T5" s="107">
        <f t="shared" ref="T5" si="4">IF(T6+U6=0,"",IF(T6-U6=4,1,IF(T6-U6=3,1,IF(T6-U6=2,1,IF(T6-U6=0,0.5,IF(T6-U6=-2,0,IF(T6-U6=-3,0,IF(T6-U6=-4,0))))))))</f>
        <v>0</v>
      </c>
      <c r="U5" s="108"/>
      <c r="V5" s="107">
        <f t="shared" ref="V5" si="5">IF(V6+W6=0,"",IF(V6-W6=4,1,IF(V6-W6=3,1,IF(V6-W6=2,1,IF(V6-W6=0,0.5,IF(V6-W6=-2,0,IF(V6-W6=-3,0,IF(V6-W6=-4,0))))))))</f>
        <v>0</v>
      </c>
      <c r="W5" s="108"/>
      <c r="X5" s="107">
        <f t="shared" ref="X5" si="6">IF(X6+Y6=0,"",IF(X6-Y6=4,1,IF(X6-Y6=3,1,IF(X6-Y6=2,1,IF(X6-Y6=0,0.5,IF(X6-Y6=-2,0,IF(X6-Y6=-3,0,IF(X6-Y6=-4,0))))))))</f>
        <v>0</v>
      </c>
      <c r="Y5" s="108"/>
      <c r="Z5" s="107">
        <f t="shared" ref="Z5" si="7">IF(Z6+AA6=0,"",IF(Z6-AA6=4,1,IF(Z6-AA6=3,1,IF(Z6-AA6=2,1,IF(Z6-AA6=0,0.5,IF(Z6-AA6=-2,0,IF(Z6-AA6=-3,0,IF(Z6-AA6=-4,0))))))))</f>
        <v>0</v>
      </c>
      <c r="AA5" s="108"/>
      <c r="AB5" s="107">
        <f t="shared" ref="AB5" si="8">IF(AB6+AC6=0,"",IF(AB6-AC6=4,1,IF(AB6-AC6=3,1,IF(AB6-AC6=2,1,IF(AB6-AC6=0,0.5,IF(AB6-AC6=-2,0,IF(AB6-AC6=-3,0,IF(AB6-AC6=-4,0))))))))</f>
        <v>0</v>
      </c>
      <c r="AC5" s="108"/>
      <c r="AD5" s="107">
        <f t="shared" ref="AD5" si="9">IF(AD6+AE6=0,"",IF(AD6-AE6=4,1,IF(AD6-AE6=3,1,IF(AD6-AE6=2,1,IF(AD6-AE6=0,0.5,IF(AD6-AE6=-2,0,IF(AD6-AE6=-3,0,IF(AD6-AE6=-4,0))))))))</f>
        <v>0</v>
      </c>
      <c r="AE5" s="108"/>
      <c r="AF5" s="99">
        <f>IF(AF6+AG6=0,"",SUM(AF6/AG6))</f>
        <v>6.8181818181818177E-2</v>
      </c>
      <c r="AG5" s="100"/>
      <c r="AH5" s="113"/>
      <c r="AI5" s="17"/>
      <c r="AJ5" s="111">
        <f>RANK(E5,E5:E28,0)</f>
        <v>12</v>
      </c>
      <c r="AK5" s="111">
        <f>RANK(F5,F5:F28,0)</f>
        <v>12</v>
      </c>
      <c r="AL5" s="3"/>
      <c r="AM5" s="34"/>
      <c r="AN5" s="83">
        <f>IF($J5=0.5,$E5*0.5)+IF($J5=0,$E5)</f>
        <v>0</v>
      </c>
      <c r="AO5" s="83">
        <f>IF($L5=0.5,$E5*0.5)+IF($L5=0,$E5)</f>
        <v>0</v>
      </c>
      <c r="AP5" s="83">
        <f>IF($N5=0.5,$E5*0.5)+IF($N5=0,$E5)</f>
        <v>0</v>
      </c>
      <c r="AQ5" s="83">
        <f>IF($P5=0.5,$E5*0.5)+IF($P5=0,$E5)</f>
        <v>0</v>
      </c>
      <c r="AR5" s="83">
        <f>IF($R5=0.5,$E5*0.5)+IF($R5=0,$E5)</f>
        <v>0</v>
      </c>
      <c r="AS5" s="83">
        <f>IF($T5=0.5,$E5*0.5)+IF($T5=0,$E5)</f>
        <v>0</v>
      </c>
      <c r="AT5" s="83">
        <f>IF($V5=0.5,$E5*0.5)+IF($V5=0,$E5)</f>
        <v>0</v>
      </c>
      <c r="AU5" s="83">
        <f>IF($X5=0.5,$E5*0.5)+IF($X5=0,$E5)</f>
        <v>0</v>
      </c>
      <c r="AV5" s="83">
        <f>IF($Z5=0.5,$E5*0.5)+IF($Z5=0,$E5)</f>
        <v>0</v>
      </c>
      <c r="AW5" s="83">
        <f>IF($AB5=0.5,$E5*0.5)+IF($AB5=0,$E5)</f>
        <v>0</v>
      </c>
      <c r="AX5" s="83">
        <f>IF($AD5=0.5,$E5*0.5)+IF($AD5=0,$E5)</f>
        <v>0</v>
      </c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</row>
    <row r="6" spans="1:88" ht="18" customHeight="1" x14ac:dyDescent="0.3">
      <c r="A6" s="102"/>
      <c r="B6" s="86"/>
      <c r="C6" s="88"/>
      <c r="D6" s="123"/>
      <c r="E6" s="125"/>
      <c r="F6" s="127"/>
      <c r="G6" s="130"/>
      <c r="H6" s="105"/>
      <c r="I6" s="106"/>
      <c r="J6" s="36">
        <v>1</v>
      </c>
      <c r="K6" s="37">
        <v>4</v>
      </c>
      <c r="L6" s="38">
        <v>1</v>
      </c>
      <c r="M6" s="37">
        <v>4</v>
      </c>
      <c r="N6" s="38">
        <v>1</v>
      </c>
      <c r="O6" s="37">
        <v>4</v>
      </c>
      <c r="P6" s="38">
        <v>0</v>
      </c>
      <c r="Q6" s="37">
        <v>4</v>
      </c>
      <c r="R6" s="38">
        <v>0</v>
      </c>
      <c r="S6" s="37">
        <v>4</v>
      </c>
      <c r="T6" s="38">
        <v>0</v>
      </c>
      <c r="U6" s="37">
        <v>4</v>
      </c>
      <c r="V6" s="38">
        <v>0</v>
      </c>
      <c r="W6" s="37">
        <v>4</v>
      </c>
      <c r="X6" s="38">
        <v>0</v>
      </c>
      <c r="Y6" s="37">
        <v>4</v>
      </c>
      <c r="Z6" s="38">
        <v>0</v>
      </c>
      <c r="AA6" s="37">
        <v>4</v>
      </c>
      <c r="AB6" s="39">
        <v>0</v>
      </c>
      <c r="AC6" s="40">
        <v>4</v>
      </c>
      <c r="AD6" s="39">
        <v>0</v>
      </c>
      <c r="AE6" s="40">
        <v>4</v>
      </c>
      <c r="AF6" s="54">
        <f>SUM(J6,L6,N6,P6,R6,T6,V6,X6,Z6,AB6,AD6)</f>
        <v>3</v>
      </c>
      <c r="AG6" s="55">
        <f>SUM(K6,M6,O6,Q6,S6,U6,W6,Y6,AA6,AC6,AE6)</f>
        <v>44</v>
      </c>
      <c r="AH6" s="114"/>
      <c r="AI6" s="17"/>
      <c r="AJ6" s="112"/>
      <c r="AK6" s="112"/>
      <c r="AL6" s="3"/>
      <c r="AM6" s="35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</row>
    <row r="7" spans="1:88" ht="18" customHeight="1" x14ac:dyDescent="0.3">
      <c r="A7" s="101">
        <v>2</v>
      </c>
      <c r="B7" s="85" t="s">
        <v>111</v>
      </c>
      <c r="C7" s="87" t="s">
        <v>112</v>
      </c>
      <c r="D7" s="122">
        <v>7</v>
      </c>
      <c r="E7" s="124">
        <f>SUM(H7:AE7)</f>
        <v>2</v>
      </c>
      <c r="F7" s="126">
        <f>AN29</f>
        <v>2.75</v>
      </c>
      <c r="G7" s="129">
        <v>11</v>
      </c>
      <c r="H7" s="107">
        <f>IF(H8+I8=0,"",IF(H8-I8=4,1,IF(H8-I8=3,1,IF(H8-I8=2,1,IF(H8-I8=0,0.5,IF(H8-I8=-2,0,IF(H8-I8=-3,0,IF(H8-I8=-4,0))))))))</f>
        <v>1</v>
      </c>
      <c r="I7" s="108"/>
      <c r="J7" s="41"/>
      <c r="K7" s="42"/>
      <c r="L7" s="107">
        <f t="shared" ref="L7" si="10">IF(L8+M8=0,"",IF(L8-M8=4,1,IF(L8-M8=3,1,IF(L8-M8=2,1,IF(L8-M8=0,0.5,IF(L8-M8=-2,0,IF(L8-M8=-3,0,IF(L8-M8=-4,0))))))))</f>
        <v>0.5</v>
      </c>
      <c r="M7" s="108"/>
      <c r="N7" s="107">
        <f t="shared" ref="N7" si="11">IF(N8+O8=0,"",IF(N8-O8=4,1,IF(N8-O8=3,1,IF(N8-O8=2,1,IF(N8-O8=0,0.5,IF(N8-O8=-2,0,IF(N8-O8=-3,0,IF(N8-O8=-4,0))))))))</f>
        <v>0.5</v>
      </c>
      <c r="O7" s="108"/>
      <c r="P7" s="107">
        <f t="shared" ref="P7" si="12">IF(P8+Q8=0,"",IF(P8-Q8=4,1,IF(P8-Q8=3,1,IF(P8-Q8=2,1,IF(P8-Q8=0,0.5,IF(P8-Q8=-2,0,IF(P8-Q8=-3,0,IF(P8-Q8=-4,0))))))))</f>
        <v>0</v>
      </c>
      <c r="Q7" s="108"/>
      <c r="R7" s="107">
        <f t="shared" ref="R7" si="13">IF(R8+S8=0,"",IF(R8-S8=4,1,IF(R8-S8=3,1,IF(R8-S8=2,1,IF(R8-S8=0,0.5,IF(R8-S8=-2,0,IF(R8-S8=-3,0,IF(R8-S8=-4,0))))))))</f>
        <v>0</v>
      </c>
      <c r="S7" s="108"/>
      <c r="T7" s="107">
        <f t="shared" ref="T7" si="14">IF(T8+U8=0,"",IF(T8-U8=4,1,IF(T8-U8=3,1,IF(T8-U8=2,1,IF(T8-U8=0,0.5,IF(T8-U8=-2,0,IF(T8-U8=-3,0,IF(T8-U8=-4,0))))))))</f>
        <v>0</v>
      </c>
      <c r="U7" s="108"/>
      <c r="V7" s="107">
        <f t="shared" ref="V7" si="15">IF(V8+W8=0,"",IF(V8-W8=4,1,IF(V8-W8=3,1,IF(V8-W8=2,1,IF(V8-W8=0,0.5,IF(V8-W8=-2,0,IF(V8-W8=-3,0,IF(V8-W8=-4,0))))))))</f>
        <v>0</v>
      </c>
      <c r="W7" s="108"/>
      <c r="X7" s="107">
        <f t="shared" ref="X7" si="16">IF(X8+Y8=0,"",IF(X8-Y8=4,1,IF(X8-Y8=3,1,IF(X8-Y8=2,1,IF(X8-Y8=0,0.5,IF(X8-Y8=-2,0,IF(X8-Y8=-3,0,IF(X8-Y8=-4,0))))))))</f>
        <v>0</v>
      </c>
      <c r="Y7" s="108"/>
      <c r="Z7" s="107">
        <f t="shared" ref="Z7" si="17">IF(Z8+AA8=0,"",IF(Z8-AA8=4,1,IF(Z8-AA8=3,1,IF(Z8-AA8=2,1,IF(Z8-AA8=0,0.5,IF(Z8-AA8=-2,0,IF(Z8-AA8=-3,0,IF(Z8-AA8=-4,0))))))))</f>
        <v>0</v>
      </c>
      <c r="AA7" s="108"/>
      <c r="AB7" s="107">
        <f t="shared" ref="AB7" si="18">IF(AB8+AC8=0,"",IF(AB8-AC8=4,1,IF(AB8-AC8=3,1,IF(AB8-AC8=2,1,IF(AB8-AC8=0,0.5,IF(AB8-AC8=-2,0,IF(AB8-AC8=-3,0,IF(AB8-AC8=-4,0))))))))</f>
        <v>0</v>
      </c>
      <c r="AC7" s="108"/>
      <c r="AD7" s="107">
        <f t="shared" ref="AD7" si="19">IF(AD8+AE8=0,"",IF(AD8-AE8=4,1,IF(AD8-AE8=3,1,IF(AD8-AE8=2,1,IF(AD8-AE8=0,0.5,IF(AD8-AE8=-2,0,IF(AD8-AE8=-3,0,IF(AD8-AE8=-4,0))))))))</f>
        <v>0</v>
      </c>
      <c r="AE7" s="108"/>
      <c r="AF7" s="99">
        <f>IF(AF8+AG8=0,"",SUM(AF8/AG8))</f>
        <v>0.4358974358974359</v>
      </c>
      <c r="AG7" s="100"/>
      <c r="AH7" s="113"/>
      <c r="AI7" s="17"/>
      <c r="AJ7" s="111">
        <f>RANK(E7,E5:E28,0)</f>
        <v>11</v>
      </c>
      <c r="AK7" s="111">
        <f>RANK(F7,F5:F28,0)</f>
        <v>11</v>
      </c>
      <c r="AL7" s="3"/>
      <c r="AM7" s="83">
        <f>IF($H7=0.5,$E7*0.5)+IF($H7=0,$E7)</f>
        <v>0</v>
      </c>
      <c r="AN7" s="56"/>
      <c r="AO7" s="83">
        <f>IF($L7=0.5,$E7*0.5)+IF($L7=0,$E7)</f>
        <v>1</v>
      </c>
      <c r="AP7" s="83">
        <f t="shared" ref="AP7" si="20">IF($N7=0.5,$E7*0.5)+IF($N7=0,$E7)</f>
        <v>1</v>
      </c>
      <c r="AQ7" s="83">
        <f t="shared" ref="AQ7" si="21">IF($P7=0.5,$E7*0.5)+IF($P7=0,$E7)</f>
        <v>2</v>
      </c>
      <c r="AR7" s="83">
        <f t="shared" ref="AR7" si="22">IF($R7=0.5,$E7*0.5)+IF($R7=0,$E7)</f>
        <v>2</v>
      </c>
      <c r="AS7" s="83">
        <f t="shared" ref="AS7" si="23">IF($T7=0.5,$E7*0.5)+IF($T7=0,$E7)</f>
        <v>2</v>
      </c>
      <c r="AT7" s="83">
        <f t="shared" ref="AT7" si="24">IF($V7=0.5,$E7*0.5)+IF($V7=0,$E7)</f>
        <v>2</v>
      </c>
      <c r="AU7" s="83">
        <f t="shared" ref="AU7" si="25">IF($X7=0.5,$E7*0.5)+IF($X7=0,$E7)</f>
        <v>2</v>
      </c>
      <c r="AV7" s="83">
        <f t="shared" ref="AV7" si="26">IF($Z7=0.5,$E7*0.5)+IF($Z7=0,$E7)</f>
        <v>2</v>
      </c>
      <c r="AW7" s="83">
        <f t="shared" ref="AW7" si="27">IF($AB7=0.5,$E7*0.5)+IF($AB7=0,$E7)</f>
        <v>2</v>
      </c>
      <c r="AX7" s="83">
        <f t="shared" ref="AX7" si="28">IF($AD7=0.5,$E7*0.5)+IF($AD7=0,$E7)</f>
        <v>2</v>
      </c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</row>
    <row r="8" spans="1:88" ht="18" customHeight="1" x14ac:dyDescent="0.3">
      <c r="A8" s="102"/>
      <c r="B8" s="86"/>
      <c r="C8" s="88"/>
      <c r="D8" s="123"/>
      <c r="E8" s="125"/>
      <c r="F8" s="127"/>
      <c r="G8" s="130"/>
      <c r="H8" s="38">
        <v>4</v>
      </c>
      <c r="I8" s="37">
        <v>1</v>
      </c>
      <c r="J8" s="26"/>
      <c r="K8" s="27"/>
      <c r="L8" s="38">
        <v>3</v>
      </c>
      <c r="M8" s="37">
        <v>3</v>
      </c>
      <c r="N8" s="38">
        <v>3</v>
      </c>
      <c r="O8" s="37">
        <v>3</v>
      </c>
      <c r="P8" s="38">
        <v>0</v>
      </c>
      <c r="Q8" s="37">
        <v>4</v>
      </c>
      <c r="R8" s="38">
        <v>2</v>
      </c>
      <c r="S8" s="37">
        <v>4</v>
      </c>
      <c r="T8" s="38">
        <v>1</v>
      </c>
      <c r="U8" s="37">
        <v>4</v>
      </c>
      <c r="V8" s="38">
        <v>2</v>
      </c>
      <c r="W8" s="37">
        <v>4</v>
      </c>
      <c r="X8" s="38">
        <v>1</v>
      </c>
      <c r="Y8" s="37">
        <v>4</v>
      </c>
      <c r="Z8" s="38">
        <v>1</v>
      </c>
      <c r="AA8" s="37">
        <v>4</v>
      </c>
      <c r="AB8" s="23">
        <v>0</v>
      </c>
      <c r="AC8" s="22">
        <v>4</v>
      </c>
      <c r="AD8" s="39">
        <v>0</v>
      </c>
      <c r="AE8" s="40">
        <v>4</v>
      </c>
      <c r="AF8" s="54">
        <f>SUM(H8,J8,L8,N8,P8,R8,T8,V8,X8,Z8,AB8,AD8)</f>
        <v>17</v>
      </c>
      <c r="AG8" s="55">
        <f>SUM(I8,K8,M8,O8,Q8,S8,U8,W8,Y8,AA8,AC8,AE8)</f>
        <v>39</v>
      </c>
      <c r="AH8" s="114"/>
      <c r="AI8" s="17"/>
      <c r="AJ8" s="112"/>
      <c r="AK8" s="112"/>
      <c r="AL8" s="3"/>
      <c r="AM8" s="84"/>
      <c r="AN8" s="57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</row>
    <row r="9" spans="1:88" ht="18" customHeight="1" x14ac:dyDescent="0.3">
      <c r="A9" s="101">
        <v>3</v>
      </c>
      <c r="B9" s="85" t="s">
        <v>113</v>
      </c>
      <c r="C9" s="87" t="s">
        <v>108</v>
      </c>
      <c r="D9" s="122">
        <v>13</v>
      </c>
      <c r="E9" s="124">
        <f>SUM(H9:AE9)</f>
        <v>2.5</v>
      </c>
      <c r="F9" s="126">
        <f>AO29</f>
        <v>9</v>
      </c>
      <c r="G9" s="129">
        <v>10</v>
      </c>
      <c r="H9" s="109">
        <f>IF(H10+I10=0,"",IF(H10-I10=4,1,IF(H10-I10=3,1,IF(H10-I10=2,1,IF(H10-I10=0,0.5,IF(H10-I10=-2,0,IF(H10-I10=-3,0,IF(H10-I10=-4,0))))))))</f>
        <v>1</v>
      </c>
      <c r="I9" s="110"/>
      <c r="J9" s="109">
        <f>IF(J10+K10=0,"",IF(J10-K10=4,1,IF(J10-K10=3,1,IF(J10-K10=2,1,IF(J10-K10=0,0.5,IF(J10-K10=-2,0,IF(J10-K10=-3,0,IF(J10-K10=-4,0))))))))</f>
        <v>0.5</v>
      </c>
      <c r="K9" s="110"/>
      <c r="L9" s="41"/>
      <c r="M9" s="42"/>
      <c r="N9" s="109">
        <f t="shared" ref="N9" si="29">IF(N10+O10=0,"",IF(N10-O10=4,1,IF(N10-O10=3,1,IF(N10-O10=2,1,IF(N10-O10=0,0.5,IF(N10-O10=-2,0,IF(N10-O10=-3,0,IF(N10-O10=-4,0))))))))</f>
        <v>0</v>
      </c>
      <c r="O9" s="110"/>
      <c r="P9" s="109">
        <f t="shared" ref="P9" si="30">IF(P10+Q10=0,"",IF(P10-Q10=4,1,IF(P10-Q10=3,1,IF(P10-Q10=2,1,IF(P10-Q10=0,0.5,IF(P10-Q10=-2,0,IF(P10-Q10=-3,0,IF(P10-Q10=-4,0))))))))</f>
        <v>0</v>
      </c>
      <c r="Q9" s="110"/>
      <c r="R9" s="109">
        <f t="shared" ref="R9" si="31">IF(R10+S10=0,"",IF(R10-S10=4,1,IF(R10-S10=3,1,IF(R10-S10=2,1,IF(R10-S10=0,0.5,IF(R10-S10=-2,0,IF(R10-S10=-3,0,IF(R10-S10=-4,0))))))))</f>
        <v>0</v>
      </c>
      <c r="S9" s="110"/>
      <c r="T9" s="109">
        <f t="shared" ref="T9" si="32">IF(T10+U10=0,"",IF(T10-U10=4,1,IF(T10-U10=3,1,IF(T10-U10=2,1,IF(T10-U10=0,0.5,IF(T10-U10=-2,0,IF(T10-U10=-3,0,IF(T10-U10=-4,0))))))))</f>
        <v>0</v>
      </c>
      <c r="U9" s="110"/>
      <c r="V9" s="109">
        <f t="shared" ref="V9" si="33">IF(V10+W10=0,"",IF(V10-W10=4,1,IF(V10-W10=3,1,IF(V10-W10=2,1,IF(V10-W10=0,0.5,IF(V10-W10=-2,0,IF(V10-W10=-3,0,IF(V10-W10=-4,0))))))))</f>
        <v>0</v>
      </c>
      <c r="W9" s="110"/>
      <c r="X9" s="109">
        <f t="shared" ref="X9" si="34">IF(X10+Y10=0,"",IF(X10-Y10=4,1,IF(X10-Y10=3,1,IF(X10-Y10=2,1,IF(X10-Y10=0,0.5,IF(X10-Y10=-2,0,IF(X10-Y10=-3,0,IF(X10-Y10=-4,0))))))))</f>
        <v>0</v>
      </c>
      <c r="Y9" s="110"/>
      <c r="Z9" s="109">
        <f t="shared" ref="Z9" si="35">IF(Z10+AA10=0,"",IF(Z10-AA10=4,1,IF(Z10-AA10=3,1,IF(Z10-AA10=2,1,IF(Z10-AA10=0,0.5,IF(Z10-AA10=-2,0,IF(Z10-AA10=-3,0,IF(Z10-AA10=-4,0))))))))</f>
        <v>0.5</v>
      </c>
      <c r="AA9" s="110"/>
      <c r="AB9" s="109">
        <f t="shared" ref="AB9" si="36">IF(AB10+AC10=0,"",IF(AB10-AC10=4,1,IF(AB10-AC10=3,1,IF(AB10-AC10=2,1,IF(AB10-AC10=0,0.5,IF(AB10-AC10=-2,0,IF(AB10-AC10=-3,0,IF(AB10-AC10=-4,0))))))))</f>
        <v>0.5</v>
      </c>
      <c r="AC9" s="110"/>
      <c r="AD9" s="109">
        <f t="shared" ref="AD9" si="37">IF(AD10+AE10=0,"",IF(AD10-AE10=4,1,IF(AD10-AE10=3,1,IF(AD10-AE10=2,1,IF(AD10-AE10=0,0.5,IF(AD10-AE10=-2,0,IF(AD10-AE10=-3,0,IF(AD10-AE10=-4,0))))))))</f>
        <v>0</v>
      </c>
      <c r="AE9" s="110"/>
      <c r="AF9" s="99">
        <f>IF(AF10+AG10=0,"",SUM(AF10/AG10))</f>
        <v>0.47368421052631576</v>
      </c>
      <c r="AG9" s="100"/>
      <c r="AH9" s="113"/>
      <c r="AI9" s="17"/>
      <c r="AJ9" s="111">
        <f>RANK(E9,E5:E28,0)</f>
        <v>10</v>
      </c>
      <c r="AK9" s="111">
        <f>RANK(F9,F5:F28,0)</f>
        <v>9</v>
      </c>
      <c r="AL9" s="3"/>
      <c r="AM9" s="83">
        <f>IF($H9=0.5,$E9*0.5)+IF($H9=0,$E9)</f>
        <v>0</v>
      </c>
      <c r="AN9" s="83">
        <f>IF($J9=0.5,$E9*0.5)+IF($J9=0,$E9)</f>
        <v>1.25</v>
      </c>
      <c r="AO9" s="56"/>
      <c r="AP9" s="83">
        <f t="shared" ref="AP9" si="38">IF($N9=0.5,$E9*0.5)+IF($N9=0,$E9)</f>
        <v>2.5</v>
      </c>
      <c r="AQ9" s="83">
        <f t="shared" ref="AQ9" si="39">IF($P9=0.5,$E9*0.5)+IF($P9=0,$E9)</f>
        <v>2.5</v>
      </c>
      <c r="AR9" s="83">
        <f t="shared" ref="AR9" si="40">IF($R9=0.5,$E9*0.5)+IF($R9=0,$E9)</f>
        <v>2.5</v>
      </c>
      <c r="AS9" s="83">
        <f t="shared" ref="AS9" si="41">IF($T9=0.5,$E9*0.5)+IF($T9=0,$E9)</f>
        <v>2.5</v>
      </c>
      <c r="AT9" s="83">
        <f t="shared" ref="AT9" si="42">IF($V9=0.5,$E9*0.5)+IF($V9=0,$E9)</f>
        <v>2.5</v>
      </c>
      <c r="AU9" s="83">
        <f t="shared" ref="AU9" si="43">IF($X9=0.5,$E9*0.5)+IF($X9=0,$E9)</f>
        <v>2.5</v>
      </c>
      <c r="AV9" s="83">
        <f t="shared" ref="AV9" si="44">IF($Z9=0.5,$E9*0.5)+IF($Z9=0,$E9)</f>
        <v>1.25</v>
      </c>
      <c r="AW9" s="83">
        <f t="shared" ref="AW9" si="45">IF($AB9=0.5,$E9*0.5)+IF($AB9=0,$E9)</f>
        <v>1.25</v>
      </c>
      <c r="AX9" s="83">
        <f t="shared" ref="AX9" si="46">IF($AD9=0.5,$E9*0.5)+IF($AD9=0,$E9)</f>
        <v>2.5</v>
      </c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</row>
    <row r="10" spans="1:88" ht="18" customHeight="1" x14ac:dyDescent="0.3">
      <c r="A10" s="102"/>
      <c r="B10" s="86"/>
      <c r="C10" s="88"/>
      <c r="D10" s="123"/>
      <c r="E10" s="125"/>
      <c r="F10" s="127"/>
      <c r="G10" s="130"/>
      <c r="H10" s="38">
        <v>4</v>
      </c>
      <c r="I10" s="37">
        <v>1</v>
      </c>
      <c r="J10" s="38">
        <v>3</v>
      </c>
      <c r="K10" s="37">
        <v>3</v>
      </c>
      <c r="L10" s="26"/>
      <c r="M10" s="27"/>
      <c r="N10" s="38">
        <v>0</v>
      </c>
      <c r="O10" s="37">
        <v>4</v>
      </c>
      <c r="P10" s="38">
        <v>1</v>
      </c>
      <c r="Q10" s="37">
        <v>4</v>
      </c>
      <c r="R10" s="38">
        <v>0</v>
      </c>
      <c r="S10" s="37">
        <v>4</v>
      </c>
      <c r="T10" s="38">
        <v>2</v>
      </c>
      <c r="U10" s="37">
        <v>4</v>
      </c>
      <c r="V10" s="38">
        <v>1</v>
      </c>
      <c r="W10" s="37">
        <v>4</v>
      </c>
      <c r="X10" s="38">
        <v>1</v>
      </c>
      <c r="Y10" s="37">
        <v>4</v>
      </c>
      <c r="Z10" s="23">
        <v>3</v>
      </c>
      <c r="AA10" s="22">
        <v>3</v>
      </c>
      <c r="AB10" s="38">
        <v>3</v>
      </c>
      <c r="AC10" s="37">
        <v>3</v>
      </c>
      <c r="AD10" s="38">
        <v>0</v>
      </c>
      <c r="AE10" s="37">
        <v>4</v>
      </c>
      <c r="AF10" s="54">
        <f>SUM(H10,J10,L10,N10,P10,R10,T10,V10,X10,Z10,AB10,AD10)</f>
        <v>18</v>
      </c>
      <c r="AG10" s="55">
        <f>SUM(I10,K10,M10,O10,Q10,S10,U10,W10,Y10,AA10,AC10,AE10)</f>
        <v>38</v>
      </c>
      <c r="AH10" s="114"/>
      <c r="AI10" s="17"/>
      <c r="AJ10" s="112"/>
      <c r="AK10" s="112"/>
      <c r="AL10" s="3"/>
      <c r="AM10" s="84"/>
      <c r="AN10" s="84"/>
      <c r="AO10" s="57"/>
      <c r="AP10" s="84"/>
      <c r="AQ10" s="84"/>
      <c r="AR10" s="84"/>
      <c r="AS10" s="84"/>
      <c r="AT10" s="84"/>
      <c r="AU10" s="84"/>
      <c r="AV10" s="84"/>
      <c r="AW10" s="84"/>
      <c r="AX10" s="84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</row>
    <row r="11" spans="1:88" ht="18" customHeight="1" x14ac:dyDescent="0.3">
      <c r="A11" s="101">
        <v>4</v>
      </c>
      <c r="B11" s="85" t="s">
        <v>114</v>
      </c>
      <c r="C11" s="87" t="s">
        <v>110</v>
      </c>
      <c r="D11" s="122">
        <v>21</v>
      </c>
      <c r="E11" s="124">
        <f>SUM(H11:AE11)</f>
        <v>3</v>
      </c>
      <c r="F11" s="126">
        <f>AP29</f>
        <v>6.75</v>
      </c>
      <c r="G11" s="129">
        <v>9</v>
      </c>
      <c r="H11" s="91">
        <f>IF(H12+I12=0,"",IF(H12-I12=4,1,IF(H12-I12=3,1,IF(H12-I12=2,1,IF(H12-I12=0,0.5,IF(H12-I12=-2,0,IF(H12-I12=-3,0,IF(H12-I12=-4,0))))))))</f>
        <v>1</v>
      </c>
      <c r="I11" s="92"/>
      <c r="J11" s="91">
        <f t="shared" ref="J11" si="47">IF(J12+K12=0,"",IF(J12-K12=4,1,IF(J12-K12=3,1,IF(J12-K12=2,1,IF(J12-K12=0,0.5,IF(J12-K12=-2,0,IF(J12-K12=-3,0,IF(J12-K12=-4,0))))))))</f>
        <v>0.5</v>
      </c>
      <c r="K11" s="92"/>
      <c r="L11" s="91">
        <f t="shared" ref="L11" si="48">IF(L12+M12=0,"",IF(L12-M12=4,1,IF(L12-M12=3,1,IF(L12-M12=2,1,IF(L12-M12=0,0.5,IF(L12-M12=-2,0,IF(L12-M12=-3,0,IF(L12-M12=-4,0))))))))</f>
        <v>1</v>
      </c>
      <c r="M11" s="92"/>
      <c r="N11" s="18"/>
      <c r="O11" s="19"/>
      <c r="P11" s="91">
        <f t="shared" ref="P11" si="49">IF(P12+Q12=0,"",IF(P12-Q12=4,1,IF(P12-Q12=3,1,IF(P12-Q12=2,1,IF(P12-Q12=0,0.5,IF(P12-Q12=-2,0,IF(P12-Q12=-3,0,IF(P12-Q12=-4,0))))))))</f>
        <v>0</v>
      </c>
      <c r="Q11" s="92"/>
      <c r="R11" s="91">
        <f t="shared" ref="R11" si="50">IF(R12+S12=0,"",IF(R12-S12=4,1,IF(R12-S12=3,1,IF(R12-S12=2,1,IF(R12-S12=0,0.5,IF(R12-S12=-2,0,IF(R12-S12=-3,0,IF(R12-S12=-4,0))))))))</f>
        <v>0</v>
      </c>
      <c r="S11" s="92"/>
      <c r="T11" s="91">
        <f t="shared" ref="T11" si="51">IF(T12+U12=0,"",IF(T12-U12=4,1,IF(T12-U12=3,1,IF(T12-U12=2,1,IF(T12-U12=0,0.5,IF(T12-U12=-2,0,IF(T12-U12=-3,0,IF(T12-U12=-4,0))))))))</f>
        <v>0</v>
      </c>
      <c r="U11" s="92"/>
      <c r="V11" s="91">
        <f t="shared" ref="V11" si="52">IF(V12+W12=0,"",IF(V12-W12=4,1,IF(V12-W12=3,1,IF(V12-W12=2,1,IF(V12-W12=0,0.5,IF(V12-W12=-2,0,IF(V12-W12=-3,0,IF(V12-W12=-4,0))))))))</f>
        <v>0</v>
      </c>
      <c r="W11" s="92"/>
      <c r="X11" s="91">
        <f t="shared" ref="X11" si="53">IF(X12+Y12=0,"",IF(X12-Y12=4,1,IF(X12-Y12=3,1,IF(X12-Y12=2,1,IF(X12-Y12=0,0.5,IF(X12-Y12=-2,0,IF(X12-Y12=-3,0,IF(X12-Y12=-4,0))))))))</f>
        <v>0.5</v>
      </c>
      <c r="Y11" s="92"/>
      <c r="Z11" s="91">
        <f t="shared" ref="Z11" si="54">IF(Z12+AA12=0,"",IF(Z12-AA12=4,1,IF(Z12-AA12=3,1,IF(Z12-AA12=2,1,IF(Z12-AA12=0,0.5,IF(Z12-AA12=-2,0,IF(Z12-AA12=-3,0,IF(Z12-AA12=-4,0))))))))</f>
        <v>0</v>
      </c>
      <c r="AA11" s="92"/>
      <c r="AB11" s="91">
        <f t="shared" ref="AB11" si="55">IF(AB12+AC12=0,"",IF(AB12-AC12=4,1,IF(AB12-AC12=3,1,IF(AB12-AC12=2,1,IF(AB12-AC12=0,0.5,IF(AB12-AC12=-2,0,IF(AB12-AC12=-3,0,IF(AB12-AC12=-4,0))))))))</f>
        <v>0</v>
      </c>
      <c r="AC11" s="92"/>
      <c r="AD11" s="91">
        <f t="shared" ref="AD11" si="56">IF(AD12+AE12=0,"",IF(AD12-AE12=4,1,IF(AD12-AE12=3,1,IF(AD12-AE12=2,1,IF(AD12-AE12=0,0.5,IF(AD12-AE12=-2,0,IF(AD12-AE12=-3,0,IF(AD12-AE12=-4,0))))))))</f>
        <v>0</v>
      </c>
      <c r="AE11" s="92"/>
      <c r="AF11" s="95">
        <f>IF(AF12+AG12=0,"",SUM(AF12/AG12))</f>
        <v>0.54285714285714282</v>
      </c>
      <c r="AG11" s="96"/>
      <c r="AH11" s="113"/>
      <c r="AI11" s="17"/>
      <c r="AJ11" s="111">
        <f>RANK(E11,E5:E28,0)</f>
        <v>9</v>
      </c>
      <c r="AK11" s="111">
        <f>RANK(F11,F5:F28,0)</f>
        <v>10</v>
      </c>
      <c r="AL11" s="3"/>
      <c r="AM11" s="83">
        <f>IF($H11=0.5,$E11*0.5)+IF($H11=0,$E11)</f>
        <v>0</v>
      </c>
      <c r="AN11" s="83">
        <f>IF($J11=0.5,$E11*0.5)+IF($J11=0,$E11)</f>
        <v>1.5</v>
      </c>
      <c r="AO11" s="83">
        <f>IF($L11=0.5,$E11*0.5)+IF($L11=0,$E11)</f>
        <v>0</v>
      </c>
      <c r="AP11" s="56"/>
      <c r="AQ11" s="83">
        <f t="shared" ref="AQ11" si="57">IF($P11=0.5,$E11*0.5)+IF($P11=0,$E11)</f>
        <v>3</v>
      </c>
      <c r="AR11" s="83">
        <f t="shared" ref="AR11" si="58">IF($R11=0.5,$E11*0.5)+IF($R11=0,$E11)</f>
        <v>3</v>
      </c>
      <c r="AS11" s="83">
        <f t="shared" ref="AS11" si="59">IF($T11=0.5,$E11*0.5)+IF($T11=0,$E11)</f>
        <v>3</v>
      </c>
      <c r="AT11" s="83">
        <f t="shared" ref="AT11" si="60">IF($V11=0.5,$E11*0.5)+IF($V11=0,$E11)</f>
        <v>3</v>
      </c>
      <c r="AU11" s="83">
        <f t="shared" ref="AU11" si="61">IF($X11=0.5,$E11*0.5)+IF($X11=0,$E11)</f>
        <v>1.5</v>
      </c>
      <c r="AV11" s="83">
        <f t="shared" ref="AV11" si="62">IF($Z11=0.5,$E11*0.5)+IF($Z11=0,$E11)</f>
        <v>3</v>
      </c>
      <c r="AW11" s="83">
        <f t="shared" ref="AW11" si="63">IF($AB11=0.5,$E11*0.5)+IF($AB11=0,$E11)</f>
        <v>3</v>
      </c>
      <c r="AX11" s="83">
        <f t="shared" ref="AX11" si="64">IF($AD11=0.5,$E11*0.5)+IF($AD11=0,$E11)</f>
        <v>3</v>
      </c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</row>
    <row r="12" spans="1:88" ht="18" customHeight="1" x14ac:dyDescent="0.3">
      <c r="A12" s="102"/>
      <c r="B12" s="86"/>
      <c r="C12" s="88"/>
      <c r="D12" s="123"/>
      <c r="E12" s="125"/>
      <c r="F12" s="127"/>
      <c r="G12" s="130"/>
      <c r="H12" s="23">
        <v>4</v>
      </c>
      <c r="I12" s="22">
        <v>1</v>
      </c>
      <c r="J12" s="23">
        <v>3</v>
      </c>
      <c r="K12" s="22">
        <v>3</v>
      </c>
      <c r="L12" s="23">
        <v>4</v>
      </c>
      <c r="M12" s="22">
        <v>0</v>
      </c>
      <c r="N12" s="26"/>
      <c r="O12" s="27"/>
      <c r="P12" s="23">
        <v>0</v>
      </c>
      <c r="Q12" s="22">
        <v>4</v>
      </c>
      <c r="R12" s="23">
        <v>0</v>
      </c>
      <c r="S12" s="22">
        <v>4</v>
      </c>
      <c r="T12" s="23">
        <v>1</v>
      </c>
      <c r="U12" s="22">
        <v>4</v>
      </c>
      <c r="V12" s="23">
        <v>0</v>
      </c>
      <c r="W12" s="22">
        <v>4</v>
      </c>
      <c r="X12" s="23">
        <v>3</v>
      </c>
      <c r="Y12" s="22">
        <v>3</v>
      </c>
      <c r="Z12" s="23">
        <v>2</v>
      </c>
      <c r="AA12" s="22">
        <v>4</v>
      </c>
      <c r="AB12" s="23">
        <v>2</v>
      </c>
      <c r="AC12" s="22">
        <v>4</v>
      </c>
      <c r="AD12" s="23">
        <v>0</v>
      </c>
      <c r="AE12" s="22">
        <v>4</v>
      </c>
      <c r="AF12" s="54">
        <f>SUM(H12,J12,L12,N12,P12,R12,T12,V12,X12,Z12,AB12,AD12)</f>
        <v>19</v>
      </c>
      <c r="AG12" s="55">
        <f>SUM(I12,K12,M12,O12,Q12,S12,U12,W12,Y12,AA12,AC12,AE12)</f>
        <v>35</v>
      </c>
      <c r="AH12" s="114"/>
      <c r="AI12" s="17"/>
      <c r="AJ12" s="112"/>
      <c r="AK12" s="112"/>
      <c r="AL12" s="3"/>
      <c r="AM12" s="84"/>
      <c r="AN12" s="84"/>
      <c r="AO12" s="84"/>
      <c r="AP12" s="57"/>
      <c r="AQ12" s="84"/>
      <c r="AR12" s="84"/>
      <c r="AS12" s="84"/>
      <c r="AT12" s="84"/>
      <c r="AU12" s="84"/>
      <c r="AV12" s="84"/>
      <c r="AW12" s="84"/>
      <c r="AX12" s="84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</row>
    <row r="13" spans="1:88" ht="18" customHeight="1" x14ac:dyDescent="0.3">
      <c r="A13" s="101">
        <v>5</v>
      </c>
      <c r="B13" s="85" t="s">
        <v>115</v>
      </c>
      <c r="C13" s="87" t="s">
        <v>108</v>
      </c>
      <c r="D13" s="122">
        <v>55</v>
      </c>
      <c r="E13" s="124">
        <f>SUM(H13:AE13)</f>
        <v>8.5</v>
      </c>
      <c r="F13" s="126">
        <f>AQ29</f>
        <v>37</v>
      </c>
      <c r="G13" s="129">
        <v>2</v>
      </c>
      <c r="H13" s="89">
        <f>IF(H14+I14=0,"",IF(H14-I14=4,1,IF(H14-I14=3,1,IF(H14-I14=2,1,IF(H14-I14=0,0.5,IF(H14-I14=-2,0,IF(H14-I14=-3,0,IF(H14-I14=-4,0))))))))</f>
        <v>1</v>
      </c>
      <c r="I13" s="90"/>
      <c r="J13" s="89">
        <f t="shared" ref="J13" si="65">IF(J14+K14=0,"",IF(J14-K14=4,1,IF(J14-K14=3,1,IF(J14-K14=2,1,IF(J14-K14=0,0.5,IF(J14-K14=-2,0,IF(J14-K14=-3,0,IF(J14-K14=-4,0))))))))</f>
        <v>1</v>
      </c>
      <c r="K13" s="90"/>
      <c r="L13" s="89">
        <f t="shared" ref="L13" si="66">IF(L14+M14=0,"",IF(L14-M14=4,1,IF(L14-M14=3,1,IF(L14-M14=2,1,IF(L14-M14=0,0.5,IF(L14-M14=-2,0,IF(L14-M14=-3,0,IF(L14-M14=-4,0))))))))</f>
        <v>1</v>
      </c>
      <c r="M13" s="90"/>
      <c r="N13" s="89">
        <f t="shared" ref="N13" si="67">IF(N14+O14=0,"",IF(N14-O14=4,1,IF(N14-O14=3,1,IF(N14-O14=2,1,IF(N14-O14=0,0.5,IF(N14-O14=-2,0,IF(N14-O14=-3,0,IF(N14-O14=-4,0))))))))</f>
        <v>1</v>
      </c>
      <c r="O13" s="90"/>
      <c r="P13" s="18"/>
      <c r="Q13" s="19"/>
      <c r="R13" s="89">
        <f t="shared" ref="R13" si="68">IF(R14+S14=0,"",IF(R14-S14=4,1,IF(R14-S14=3,1,IF(R14-S14=2,1,IF(R14-S14=0,0.5,IF(R14-S14=-2,0,IF(R14-S14=-3,0,IF(R14-S14=-4,0))))))))</f>
        <v>1</v>
      </c>
      <c r="S13" s="90"/>
      <c r="T13" s="89">
        <f t="shared" ref="T13" si="69">IF(T14+U14=0,"",IF(T14-U14=4,1,IF(T14-U14=3,1,IF(T14-U14=2,1,IF(T14-U14=0,0.5,IF(T14-U14=-2,0,IF(T14-U14=-3,0,IF(T14-U14=-4,0))))))))</f>
        <v>0.5</v>
      </c>
      <c r="U13" s="90"/>
      <c r="V13" s="89">
        <f t="shared" ref="V13" si="70">IF(V14+W14=0,"",IF(V14-W14=4,1,IF(V14-W14=3,1,IF(V14-W14=2,1,IF(V14-W14=0,0.5,IF(V14-W14=-2,0,IF(V14-W14=-3,0,IF(V14-W14=-4,0))))))))</f>
        <v>1</v>
      </c>
      <c r="W13" s="90"/>
      <c r="X13" s="89">
        <f t="shared" ref="X13" si="71">IF(X14+Y14=0,"",IF(X14-Y14=4,1,IF(X14-Y14=3,1,IF(X14-Y14=2,1,IF(X14-Y14=0,0.5,IF(X14-Y14=-2,0,IF(X14-Y14=-3,0,IF(X14-Y14=-4,0))))))))</f>
        <v>0.5</v>
      </c>
      <c r="Y13" s="90"/>
      <c r="Z13" s="89">
        <f t="shared" ref="Z13" si="72">IF(Z14+AA14=0,"",IF(Z14-AA14=4,1,IF(Z14-AA14=3,1,IF(Z14-AA14=2,1,IF(Z14-AA14=0,0.5,IF(Z14-AA14=-2,0,IF(Z14-AA14=-3,0,IF(Z14-AA14=-4,0))))))))</f>
        <v>1</v>
      </c>
      <c r="AA13" s="90"/>
      <c r="AB13" s="89">
        <f t="shared" ref="AB13" si="73">IF(AB14+AC14=0,"",IF(AB14-AC14=4,1,IF(AB14-AC14=3,1,IF(AB14-AC14=2,1,IF(AB14-AC14=0,0.5,IF(AB14-AC14=-2,0,IF(AB14-AC14=-3,0,IF(AB14-AC14=-4,0))))))))</f>
        <v>0.5</v>
      </c>
      <c r="AC13" s="90"/>
      <c r="AD13" s="89">
        <f t="shared" ref="AD13" si="74">IF(AD14+AE14=0,"",IF(AD14-AE14=4,1,IF(AD14-AE14=3,1,IF(AD14-AE14=2,1,IF(AD14-AE14=0,0.5,IF(AD14-AE14=-2,0,IF(AD14-AE14=-3,0,IF(AD14-AE14=-4,0))))))))</f>
        <v>0</v>
      </c>
      <c r="AE13" s="90"/>
      <c r="AF13" s="95">
        <f>IF(AF14+AG14=0,"",SUM(AF14/AG14))</f>
        <v>2.2941176470588234</v>
      </c>
      <c r="AG13" s="96"/>
      <c r="AH13" s="113"/>
      <c r="AI13" s="17"/>
      <c r="AJ13" s="111">
        <f>RANK(E13,E5:E28,0)</f>
        <v>2</v>
      </c>
      <c r="AK13" s="111">
        <f>RANK(F13,F5:F28,0)</f>
        <v>3</v>
      </c>
      <c r="AL13" s="3"/>
      <c r="AM13" s="83">
        <f>IF($H13=0.5,$E13*0.5)+IF($H13=0,$E13)</f>
        <v>0</v>
      </c>
      <c r="AN13" s="83">
        <f t="shared" ref="AN13" si="75">IF($J13=0.5,$E13*0.5)+IF($J13=0,$E13)</f>
        <v>0</v>
      </c>
      <c r="AO13" s="83">
        <f>IF($L13=0.5,$E13*0.5)+IF($L13=0,$E13)</f>
        <v>0</v>
      </c>
      <c r="AP13" s="83">
        <f t="shared" ref="AP13" si="76">IF($N13=0.5,$E13*0.5)+IF($N13=0,$E13)</f>
        <v>0</v>
      </c>
      <c r="AQ13" s="56"/>
      <c r="AR13" s="83">
        <f t="shared" ref="AR13" si="77">IF($R13=0.5,$E13*0.5)+IF($R13=0,$E13)</f>
        <v>0</v>
      </c>
      <c r="AS13" s="83">
        <f t="shared" ref="AS13" si="78">IF($T13=0.5,$E13*0.5)+IF($T13=0,$E13)</f>
        <v>4.25</v>
      </c>
      <c r="AT13" s="83">
        <f t="shared" ref="AT13" si="79">IF($V13=0.5,$E13*0.5)+IF($V13=0,$E13)</f>
        <v>0</v>
      </c>
      <c r="AU13" s="83">
        <f t="shared" ref="AU13" si="80">IF($X13=0.5,$E13*0.5)+IF($X13=0,$E13)</f>
        <v>4.25</v>
      </c>
      <c r="AV13" s="83">
        <f t="shared" ref="AV13" si="81">IF($Z13=0.5,$E13*0.5)+IF($Z13=0,$E13)</f>
        <v>0</v>
      </c>
      <c r="AW13" s="83">
        <f t="shared" ref="AW13" si="82">IF($AB13=0.5,$E13*0.5)+IF($AB13=0,$E13)</f>
        <v>4.25</v>
      </c>
      <c r="AX13" s="83">
        <f t="shared" ref="AX13" si="83">IF($AD13=0.5,$E13*0.5)+IF($AD13=0,$E13)</f>
        <v>8.5</v>
      </c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</row>
    <row r="14" spans="1:88" ht="18" customHeight="1" x14ac:dyDescent="0.3">
      <c r="A14" s="102"/>
      <c r="B14" s="86"/>
      <c r="C14" s="88"/>
      <c r="D14" s="123"/>
      <c r="E14" s="125"/>
      <c r="F14" s="127"/>
      <c r="G14" s="130"/>
      <c r="H14" s="23">
        <v>4</v>
      </c>
      <c r="I14" s="22">
        <v>0</v>
      </c>
      <c r="J14" s="23">
        <v>4</v>
      </c>
      <c r="K14" s="22">
        <v>0</v>
      </c>
      <c r="L14" s="23">
        <v>4</v>
      </c>
      <c r="M14" s="22">
        <v>1</v>
      </c>
      <c r="N14" s="23">
        <v>4</v>
      </c>
      <c r="O14" s="22">
        <v>0</v>
      </c>
      <c r="P14" s="26"/>
      <c r="Q14" s="27"/>
      <c r="R14" s="23">
        <v>4</v>
      </c>
      <c r="S14" s="22">
        <v>2</v>
      </c>
      <c r="T14" s="23">
        <v>3</v>
      </c>
      <c r="U14" s="22">
        <v>3</v>
      </c>
      <c r="V14" s="23">
        <v>4</v>
      </c>
      <c r="W14" s="22">
        <v>0</v>
      </c>
      <c r="X14" s="23">
        <v>3</v>
      </c>
      <c r="Y14" s="22">
        <v>3</v>
      </c>
      <c r="Z14" s="23">
        <v>4</v>
      </c>
      <c r="AA14" s="22">
        <v>1</v>
      </c>
      <c r="AB14" s="23">
        <v>3</v>
      </c>
      <c r="AC14" s="22">
        <v>3</v>
      </c>
      <c r="AD14" s="23">
        <v>2</v>
      </c>
      <c r="AE14" s="22">
        <v>4</v>
      </c>
      <c r="AF14" s="54">
        <f>SUM(H14,J14,L14,N14,P14,R14,T14,V14,X14,Z14,AB14,AD14)</f>
        <v>39</v>
      </c>
      <c r="AG14" s="55">
        <f>SUM(I14,K14,M14,O14,Q14,S14,U14,W14,Y14,AA14,AC14,AE14)</f>
        <v>17</v>
      </c>
      <c r="AH14" s="114"/>
      <c r="AI14" s="17"/>
      <c r="AJ14" s="112"/>
      <c r="AK14" s="112"/>
      <c r="AL14" s="3"/>
      <c r="AM14" s="84"/>
      <c r="AN14" s="84"/>
      <c r="AO14" s="84"/>
      <c r="AP14" s="84"/>
      <c r="AQ14" s="57"/>
      <c r="AR14" s="84"/>
      <c r="AS14" s="84"/>
      <c r="AT14" s="84"/>
      <c r="AU14" s="84"/>
      <c r="AV14" s="84"/>
      <c r="AW14" s="84"/>
      <c r="AX14" s="84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</row>
    <row r="15" spans="1:88" ht="18" customHeight="1" x14ac:dyDescent="0.3">
      <c r="A15" s="101">
        <v>6</v>
      </c>
      <c r="B15" s="85" t="s">
        <v>116</v>
      </c>
      <c r="C15" s="87" t="s">
        <v>108</v>
      </c>
      <c r="D15" s="122">
        <v>168</v>
      </c>
      <c r="E15" s="124">
        <f>SUM(H15:AE15)</f>
        <v>5</v>
      </c>
      <c r="F15" s="126">
        <f>AR29</f>
        <v>14.5</v>
      </c>
      <c r="G15" s="129">
        <v>8</v>
      </c>
      <c r="H15" s="91">
        <f>IF(H16+I16=0,"",IF(H16-I16=4,1,IF(H16-I16=3,1,IF(H16-I16=2,1,IF(H16-I16=0,0.5,IF(H16-I16=-2,0,IF(H16-I16=-3,0,IF(H16-I16=-4,0))))))))</f>
        <v>1</v>
      </c>
      <c r="I15" s="92"/>
      <c r="J15" s="91">
        <f t="shared" ref="J15" si="84">IF(J16+K16=0,"",IF(J16-K16=4,1,IF(J16-K16=3,1,IF(J16-K16=2,1,IF(J16-K16=0,0.5,IF(J16-K16=-2,0,IF(J16-K16=-3,0,IF(J16-K16=-4,0))))))))</f>
        <v>1</v>
      </c>
      <c r="K15" s="92"/>
      <c r="L15" s="91">
        <f t="shared" ref="L15" si="85">IF(L16+M16=0,"",IF(L16-M16=4,1,IF(L16-M16=3,1,IF(L16-M16=2,1,IF(L16-M16=0,0.5,IF(L16-M16=-2,0,IF(L16-M16=-3,0,IF(L16-M16=-4,0))))))))</f>
        <v>1</v>
      </c>
      <c r="M15" s="92"/>
      <c r="N15" s="91">
        <f t="shared" ref="N15" si="86">IF(N16+O16=0,"",IF(N16-O16=4,1,IF(N16-O16=3,1,IF(N16-O16=2,1,IF(N16-O16=0,0.5,IF(N16-O16=-2,0,IF(N16-O16=-3,0,IF(N16-O16=-4,0))))))))</f>
        <v>1</v>
      </c>
      <c r="O15" s="92"/>
      <c r="P15" s="91">
        <f t="shared" ref="P15" si="87">IF(P16+Q16=0,"",IF(P16-Q16=4,1,IF(P16-Q16=3,1,IF(P16-Q16=2,1,IF(P16-Q16=0,0.5,IF(P16-Q16=-2,0,IF(P16-Q16=-3,0,IF(P16-Q16=-4,0))))))))</f>
        <v>0</v>
      </c>
      <c r="Q15" s="92"/>
      <c r="R15" s="18"/>
      <c r="S15" s="19"/>
      <c r="T15" s="91">
        <f t="shared" ref="T15" si="88">IF(T16+U16=0,"",IF(T16-U16=4,1,IF(T16-U16=3,1,IF(T16-U16=2,1,IF(T16-U16=0,0.5,IF(T16-U16=-2,0,IF(T16-U16=-3,0,IF(T16-U16=-4,0))))))))</f>
        <v>0</v>
      </c>
      <c r="U15" s="92"/>
      <c r="V15" s="91">
        <f t="shared" ref="V15" si="89">IF(V16+W16=0,"",IF(V16-W16=4,1,IF(V16-W16=3,1,IF(V16-W16=2,1,IF(V16-W16=0,0.5,IF(V16-W16=-2,0,IF(V16-W16=-3,0,IF(V16-W16=-4,0))))))))</f>
        <v>0.5</v>
      </c>
      <c r="W15" s="92"/>
      <c r="X15" s="91">
        <f t="shared" ref="X15" si="90">IF(X16+Y16=0,"",IF(X16-Y16=4,1,IF(X16-Y16=3,1,IF(X16-Y16=2,1,IF(X16-Y16=0,0.5,IF(X16-Y16=-2,0,IF(X16-Y16=-3,0,IF(X16-Y16=-4,0))))))))</f>
        <v>0</v>
      </c>
      <c r="Y15" s="92"/>
      <c r="Z15" s="91">
        <f t="shared" ref="Z15" si="91">IF(Z16+AA16=0,"",IF(Z16-AA16=4,1,IF(Z16-AA16=3,1,IF(Z16-AA16=2,1,IF(Z16-AA16=0,0.5,IF(Z16-AA16=-2,0,IF(Z16-AA16=-3,0,IF(Z16-AA16=-4,0))))))))</f>
        <v>0.5</v>
      </c>
      <c r="AA15" s="92"/>
      <c r="AB15" s="91">
        <f t="shared" ref="AB15" si="92">IF(AB16+AC16=0,"",IF(AB16-AC16=4,1,IF(AB16-AC16=3,1,IF(AB16-AC16=2,1,IF(AB16-AC16=0,0.5,IF(AB16-AC16=-2,0,IF(AB16-AC16=-3,0,IF(AB16-AC16=-4,0))))))))</f>
        <v>0</v>
      </c>
      <c r="AC15" s="92"/>
      <c r="AD15" s="91">
        <f t="shared" ref="AD15" si="93">IF(AD16+AE16=0,"",IF(AD16-AE16=4,1,IF(AD16-AE16=3,1,IF(AD16-AE16=2,1,IF(AD16-AE16=0,0.5,IF(AD16-AE16=-2,0,IF(AD16-AE16=-3,0,IF(AD16-AE16=-4,0))))))))</f>
        <v>0</v>
      </c>
      <c r="AE15" s="92"/>
      <c r="AF15" s="95">
        <f>IF(AF16+AG16=0,"",SUM(AF16/AG16))</f>
        <v>1</v>
      </c>
      <c r="AG15" s="96"/>
      <c r="AH15" s="113"/>
      <c r="AI15" s="17"/>
      <c r="AJ15" s="111">
        <f>RANK(E15,E5:E28,0)</f>
        <v>8</v>
      </c>
      <c r="AK15" s="111">
        <f>RANK(F15,F5:F28,0)</f>
        <v>8</v>
      </c>
      <c r="AL15" s="3"/>
      <c r="AM15" s="83">
        <f t="shared" ref="AM15" si="94">IF($H15=0.5,$E15*0.5)+IF($H15=0,$E15)</f>
        <v>0</v>
      </c>
      <c r="AN15" s="83">
        <f>IF($J15=0.5,$E15*0.5)+IF($J15=0,$E15)</f>
        <v>0</v>
      </c>
      <c r="AO15" s="83">
        <f t="shared" ref="AO15" si="95">IF($L15=0.5,$E15*0.5)+IF($L15=0,$E15)</f>
        <v>0</v>
      </c>
      <c r="AP15" s="83">
        <f t="shared" ref="AP15" si="96">IF($N15=0.5,$E15*0.5)+IF($N15=0,$E15)</f>
        <v>0</v>
      </c>
      <c r="AQ15" s="83">
        <f t="shared" ref="AQ15" si="97">IF($P15=0.5,$E15*0.5)+IF($P15=0,$E15)</f>
        <v>5</v>
      </c>
      <c r="AR15" s="56"/>
      <c r="AS15" s="83">
        <f t="shared" ref="AS15" si="98">IF($T15=0.5,$E15*0.5)+IF($T15=0,$E15)</f>
        <v>5</v>
      </c>
      <c r="AT15" s="83">
        <f t="shared" ref="AT15" si="99">IF($V15=0.5,$E15*0.5)+IF($V15=0,$E15)</f>
        <v>2.5</v>
      </c>
      <c r="AU15" s="83">
        <f t="shared" ref="AU15" si="100">IF($X15=0.5,$E15*0.5)+IF($X15=0,$E15)</f>
        <v>5</v>
      </c>
      <c r="AV15" s="83">
        <f t="shared" ref="AV15" si="101">IF($Z15=0.5,$E15*0.5)+IF($Z15=0,$E15)</f>
        <v>2.5</v>
      </c>
      <c r="AW15" s="83">
        <f t="shared" ref="AW15" si="102">IF($AB15=0.5,$E15*0.5)+IF($AB15=0,$E15)</f>
        <v>5</v>
      </c>
      <c r="AX15" s="83">
        <f t="shared" ref="AX15" si="103">IF($AD15=0.5,$E15*0.5)+IF($AD15=0,$E15)</f>
        <v>5</v>
      </c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</row>
    <row r="16" spans="1:88" ht="18" customHeight="1" x14ac:dyDescent="0.3">
      <c r="A16" s="102"/>
      <c r="B16" s="86"/>
      <c r="C16" s="88"/>
      <c r="D16" s="123"/>
      <c r="E16" s="125"/>
      <c r="F16" s="127"/>
      <c r="G16" s="130"/>
      <c r="H16" s="23">
        <v>4</v>
      </c>
      <c r="I16" s="22">
        <v>0</v>
      </c>
      <c r="J16" s="23">
        <v>4</v>
      </c>
      <c r="K16" s="22">
        <v>2</v>
      </c>
      <c r="L16" s="23">
        <v>4</v>
      </c>
      <c r="M16" s="22">
        <v>0</v>
      </c>
      <c r="N16" s="23">
        <v>4</v>
      </c>
      <c r="O16" s="22">
        <v>0</v>
      </c>
      <c r="P16" s="23">
        <v>2</v>
      </c>
      <c r="Q16" s="22">
        <v>4</v>
      </c>
      <c r="R16" s="26"/>
      <c r="S16" s="27"/>
      <c r="T16" s="23">
        <v>2</v>
      </c>
      <c r="U16" s="22">
        <v>4</v>
      </c>
      <c r="V16" s="23">
        <v>3</v>
      </c>
      <c r="W16" s="22">
        <v>3</v>
      </c>
      <c r="X16" s="23">
        <v>1</v>
      </c>
      <c r="Y16" s="22">
        <v>4</v>
      </c>
      <c r="Z16" s="23">
        <v>3</v>
      </c>
      <c r="AA16" s="22">
        <v>3</v>
      </c>
      <c r="AB16" s="23">
        <v>1</v>
      </c>
      <c r="AC16" s="22">
        <v>4</v>
      </c>
      <c r="AD16" s="23">
        <v>0</v>
      </c>
      <c r="AE16" s="22">
        <v>4</v>
      </c>
      <c r="AF16" s="54">
        <f>SUM(H16,J16,L16,N16,P16,R16,T16,V16,X16,Z16,AB16,AD16)</f>
        <v>28</v>
      </c>
      <c r="AG16" s="55">
        <f>SUM(I16,K16,M16,O16,Q16,S16,U16,W16,Y16,AA16,AC16,AE16)</f>
        <v>28</v>
      </c>
      <c r="AH16" s="114"/>
      <c r="AI16" s="17"/>
      <c r="AJ16" s="112"/>
      <c r="AK16" s="112"/>
      <c r="AL16" s="3"/>
      <c r="AM16" s="84"/>
      <c r="AN16" s="84"/>
      <c r="AO16" s="84"/>
      <c r="AP16" s="84"/>
      <c r="AQ16" s="84"/>
      <c r="AR16" s="57"/>
      <c r="AS16" s="84"/>
      <c r="AT16" s="84"/>
      <c r="AU16" s="84"/>
      <c r="AV16" s="84"/>
      <c r="AW16" s="84"/>
      <c r="AX16" s="84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</row>
    <row r="17" spans="1:88" ht="18" customHeight="1" x14ac:dyDescent="0.3">
      <c r="A17" s="101">
        <v>7</v>
      </c>
      <c r="B17" s="85" t="s">
        <v>117</v>
      </c>
      <c r="C17" s="87" t="s">
        <v>108</v>
      </c>
      <c r="D17" s="122">
        <v>262</v>
      </c>
      <c r="E17" s="124">
        <f>SUM(H17:AE17)</f>
        <v>6.5</v>
      </c>
      <c r="F17" s="126">
        <f>AS29</f>
        <v>22.75</v>
      </c>
      <c r="G17" s="129">
        <v>6</v>
      </c>
      <c r="H17" s="91">
        <f>IF(H18+I18=0,"",IF(H18-I18=4,1,IF(H18-I18=3,1,IF(H18-I18=2,1,IF(H18-I18=0,0.5,IF(H18-I18=-2,0,IF(H18-I18=-3,0,IF(H18-I18=-4,0))))))))</f>
        <v>1</v>
      </c>
      <c r="I17" s="92"/>
      <c r="J17" s="91">
        <f t="shared" ref="J17" si="104">IF(J18+K18=0,"",IF(J18-K18=4,1,IF(J18-K18=3,1,IF(J18-K18=2,1,IF(J18-K18=0,0.5,IF(J18-K18=-2,0,IF(J18-K18=-3,0,IF(J18-K18=-4,0))))))))</f>
        <v>1</v>
      </c>
      <c r="K17" s="92"/>
      <c r="L17" s="91">
        <f t="shared" ref="L17" si="105">IF(L18+M18=0,"",IF(L18-M18=4,1,IF(L18-M18=3,1,IF(L18-M18=2,1,IF(L18-M18=0,0.5,IF(L18-M18=-2,0,IF(L18-M18=-3,0,IF(L18-M18=-4,0))))))))</f>
        <v>1</v>
      </c>
      <c r="M17" s="92"/>
      <c r="N17" s="91">
        <f t="shared" ref="N17" si="106">IF(N18+O18=0,"",IF(N18-O18=4,1,IF(N18-O18=3,1,IF(N18-O18=2,1,IF(N18-O18=0,0.5,IF(N18-O18=-2,0,IF(N18-O18=-3,0,IF(N18-O18=-4,0))))))))</f>
        <v>1</v>
      </c>
      <c r="O17" s="92"/>
      <c r="P17" s="91">
        <f t="shared" ref="P17" si="107">IF(P18+Q18=0,"",IF(P18-Q18=4,1,IF(P18-Q18=3,1,IF(P18-Q18=2,1,IF(P18-Q18=0,0.5,IF(P18-Q18=-2,0,IF(P18-Q18=-3,0,IF(P18-Q18=-4,0))))))))</f>
        <v>0.5</v>
      </c>
      <c r="Q17" s="92"/>
      <c r="R17" s="91">
        <f t="shared" ref="R17" si="108">IF(R18+S18=0,"",IF(R18-S18=4,1,IF(R18-S18=3,1,IF(R18-S18=2,1,IF(R18-S18=0,0.5,IF(R18-S18=-2,0,IF(R18-S18=-3,0,IF(R18-S18=-4,0))))))))</f>
        <v>1</v>
      </c>
      <c r="S17" s="92"/>
      <c r="T17" s="18"/>
      <c r="U17" s="19"/>
      <c r="V17" s="91">
        <f t="shared" ref="V17" si="109">IF(V18+W18=0,"",IF(V18-W18=4,1,IF(V18-W18=3,1,IF(V18-W18=2,1,IF(V18-W18=0,0.5,IF(V18-W18=-2,0,IF(V18-W18=-3,0,IF(V18-W18=-4,0))))))))</f>
        <v>1</v>
      </c>
      <c r="W17" s="92"/>
      <c r="X17" s="91">
        <f t="shared" ref="X17" si="110">IF(X18+Y18=0,"",IF(X18-Y18=4,1,IF(X18-Y18=3,1,IF(X18-Y18=2,1,IF(X18-Y18=0,0.5,IF(X18-Y18=-2,0,IF(X18-Y18=-3,0,IF(X18-Y18=-4,0))))))))</f>
        <v>0</v>
      </c>
      <c r="Y17" s="92"/>
      <c r="Z17" s="91">
        <f t="shared" ref="Z17" si="111">IF(Z18+AA18=0,"",IF(Z18-AA18=4,1,IF(Z18-AA18=3,1,IF(Z18-AA18=2,1,IF(Z18-AA18=0,0.5,IF(Z18-AA18=-2,0,IF(Z18-AA18=-3,0,IF(Z18-AA18=-4,0))))))))</f>
        <v>0</v>
      </c>
      <c r="AA17" s="92"/>
      <c r="AB17" s="91">
        <f t="shared" ref="AB17" si="112">IF(AB18+AC18=0,"",IF(AB18-AC18=4,1,IF(AB18-AC18=3,1,IF(AB18-AC18=2,1,IF(AB18-AC18=0,0.5,IF(AB18-AC18=-2,0,IF(AB18-AC18=-3,0,IF(AB18-AC18=-4,0))))))))</f>
        <v>0</v>
      </c>
      <c r="AC17" s="92"/>
      <c r="AD17" s="91">
        <f t="shared" ref="AD17" si="113">IF(AD18+AE18=0,"",IF(AD18-AE18=4,1,IF(AD18-AE18=3,1,IF(AD18-AE18=2,1,IF(AD18-AE18=0,0.5,IF(AD18-AE18=-2,0,IF(AD18-AE18=-3,0,IF(AD18-AE18=-4,0))))))))</f>
        <v>0</v>
      </c>
      <c r="AE17" s="92"/>
      <c r="AF17" s="95">
        <f>IF(AF18+AG18=0,"",SUM(AF18/AG18))</f>
        <v>1.2307692307692308</v>
      </c>
      <c r="AG17" s="96"/>
      <c r="AH17" s="113"/>
      <c r="AI17" s="17"/>
      <c r="AJ17" s="111">
        <f>RANK(E17,E5:E28,0)</f>
        <v>5</v>
      </c>
      <c r="AK17" s="111">
        <f>RANK(F17,F5:F28,0)</f>
        <v>6</v>
      </c>
      <c r="AL17" s="3"/>
      <c r="AM17" s="83">
        <f>IF($H17=0.5,$E17*0.5)+IF($H17=0,$E17)</f>
        <v>0</v>
      </c>
      <c r="AN17" s="83">
        <f>IF($J17=0.5,$E17*0.5)+IF($J17=0,$E17)</f>
        <v>0</v>
      </c>
      <c r="AO17" s="83">
        <f>IF($L17=0.5,$E17*0.5)+IF($L17=0,$E17)</f>
        <v>0</v>
      </c>
      <c r="AP17" s="83">
        <f t="shared" ref="AP17" si="114">IF($N17=0.5,$E17*0.5)+IF($N17=0,$E17)</f>
        <v>0</v>
      </c>
      <c r="AQ17" s="83">
        <f t="shared" ref="AQ17" si="115">IF($P17=0.5,$E17*0.5)+IF($P17=0,$E17)</f>
        <v>3.25</v>
      </c>
      <c r="AR17" s="83">
        <f t="shared" ref="AR17" si="116">IF($R17=0.5,$E17*0.5)+IF($R17=0,$E17)</f>
        <v>0</v>
      </c>
      <c r="AS17" s="56"/>
      <c r="AT17" s="83">
        <f t="shared" ref="AT17" si="117">IF($V17=0.5,$E17*0.5)+IF($V17=0,$E17)</f>
        <v>0</v>
      </c>
      <c r="AU17" s="83">
        <f t="shared" ref="AU17" si="118">IF($X17=0.5,$E17*0.5)+IF($X17=0,$E17)</f>
        <v>6.5</v>
      </c>
      <c r="AV17" s="83">
        <f t="shared" ref="AV17" si="119">IF($Z17=0.5,$E17*0.5)+IF($Z17=0,$E17)</f>
        <v>6.5</v>
      </c>
      <c r="AW17" s="83">
        <f t="shared" ref="AW17" si="120">IF($AB17=0.5,$E17*0.5)+IF($AB17=0,$E17)</f>
        <v>6.5</v>
      </c>
      <c r="AX17" s="83">
        <f t="shared" ref="AX17" si="121">IF($AD17=0.5,$E17*0.5)+IF($AD17=0,$E17)</f>
        <v>6.5</v>
      </c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</row>
    <row r="18" spans="1:88" ht="18" customHeight="1" x14ac:dyDescent="0.3">
      <c r="A18" s="102"/>
      <c r="B18" s="86"/>
      <c r="C18" s="88"/>
      <c r="D18" s="123"/>
      <c r="E18" s="125"/>
      <c r="F18" s="127"/>
      <c r="G18" s="130"/>
      <c r="H18" s="23">
        <v>4</v>
      </c>
      <c r="I18" s="22">
        <v>0</v>
      </c>
      <c r="J18" s="23">
        <v>4</v>
      </c>
      <c r="K18" s="22">
        <v>1</v>
      </c>
      <c r="L18" s="23">
        <v>4</v>
      </c>
      <c r="M18" s="22">
        <v>2</v>
      </c>
      <c r="N18" s="23">
        <v>4</v>
      </c>
      <c r="O18" s="22">
        <v>1</v>
      </c>
      <c r="P18" s="23">
        <v>3</v>
      </c>
      <c r="Q18" s="22">
        <v>3</v>
      </c>
      <c r="R18" s="23">
        <v>4</v>
      </c>
      <c r="S18" s="22">
        <v>2</v>
      </c>
      <c r="T18" s="26"/>
      <c r="U18" s="27"/>
      <c r="V18" s="23">
        <v>4</v>
      </c>
      <c r="W18" s="22">
        <v>1</v>
      </c>
      <c r="X18" s="23">
        <v>0</v>
      </c>
      <c r="Y18" s="22">
        <v>4</v>
      </c>
      <c r="Z18" s="23">
        <v>1</v>
      </c>
      <c r="AA18" s="22">
        <v>4</v>
      </c>
      <c r="AB18" s="23">
        <v>2</v>
      </c>
      <c r="AC18" s="22">
        <v>4</v>
      </c>
      <c r="AD18" s="23">
        <v>2</v>
      </c>
      <c r="AE18" s="22">
        <v>4</v>
      </c>
      <c r="AF18" s="54">
        <f>SUM(H18,J18,L18,N18,P18,R18,T18,V18,X18,Z18,AB18,AD18)</f>
        <v>32</v>
      </c>
      <c r="AG18" s="55">
        <f>SUM(I18,K18,M18,O18,Q18,S18,U18,W18,Y18,AA18,AC18,AE18)</f>
        <v>26</v>
      </c>
      <c r="AH18" s="114"/>
      <c r="AI18" s="17"/>
      <c r="AJ18" s="112"/>
      <c r="AK18" s="112"/>
      <c r="AL18" s="3"/>
      <c r="AM18" s="84"/>
      <c r="AN18" s="84"/>
      <c r="AO18" s="84"/>
      <c r="AP18" s="84"/>
      <c r="AQ18" s="84"/>
      <c r="AR18" s="84"/>
      <c r="AS18" s="57"/>
      <c r="AT18" s="84"/>
      <c r="AU18" s="84"/>
      <c r="AV18" s="84"/>
      <c r="AW18" s="84"/>
      <c r="AX18" s="84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</row>
    <row r="19" spans="1:88" ht="18" customHeight="1" x14ac:dyDescent="0.3">
      <c r="A19" s="101">
        <v>8</v>
      </c>
      <c r="B19" s="85" t="s">
        <v>118</v>
      </c>
      <c r="C19" s="87" t="s">
        <v>112</v>
      </c>
      <c r="D19" s="122">
        <v>354</v>
      </c>
      <c r="E19" s="124">
        <f>SUM(H19:AE19)</f>
        <v>6</v>
      </c>
      <c r="F19" s="126">
        <f>AT29</f>
        <v>21.25</v>
      </c>
      <c r="G19" s="129">
        <v>7</v>
      </c>
      <c r="H19" s="91">
        <f>IF(H20+I20=0,"",IF(H20-I20=4,1,IF(H20-I20=3,1,IF(H20-I20=2,1,IF(H20-I20=0,0.5,IF(H20-I20=-2,0,IF(H20-I20=-3,0,IF(H20-I20=-4,0))))))))</f>
        <v>1</v>
      </c>
      <c r="I19" s="92"/>
      <c r="J19" s="91">
        <f t="shared" ref="J19" si="122">IF(J20+K20=0,"",IF(J20-K20=4,1,IF(J20-K20=3,1,IF(J20-K20=2,1,IF(J20-K20=0,0.5,IF(J20-K20=-2,0,IF(J20-K20=-3,0,IF(J20-K20=-4,0))))))))</f>
        <v>1</v>
      </c>
      <c r="K19" s="92"/>
      <c r="L19" s="91">
        <f t="shared" ref="L19" si="123">IF(L20+M20=0,"",IF(L20-M20=4,1,IF(L20-M20=3,1,IF(L20-M20=2,1,IF(L20-M20=0,0.5,IF(L20-M20=-2,0,IF(L20-M20=-3,0,IF(L20-M20=-4,0))))))))</f>
        <v>1</v>
      </c>
      <c r="M19" s="92"/>
      <c r="N19" s="91">
        <f t="shared" ref="N19" si="124">IF(N20+O20=0,"",IF(N20-O20=4,1,IF(N20-O20=3,1,IF(N20-O20=2,1,IF(N20-O20=0,0.5,IF(N20-O20=-2,0,IF(N20-O20=-3,0,IF(N20-O20=-4,0))))))))</f>
        <v>1</v>
      </c>
      <c r="O19" s="92"/>
      <c r="P19" s="91">
        <f t="shared" ref="P19" si="125">IF(P20+Q20=0,"",IF(P20-Q20=4,1,IF(P20-Q20=3,1,IF(P20-Q20=2,1,IF(P20-Q20=0,0.5,IF(P20-Q20=-2,0,IF(P20-Q20=-3,0,IF(P20-Q20=-4,0))))))))</f>
        <v>0</v>
      </c>
      <c r="Q19" s="92"/>
      <c r="R19" s="91">
        <f t="shared" ref="R19" si="126">IF(R20+S20=0,"",IF(R20-S20=4,1,IF(R20-S20=3,1,IF(R20-S20=2,1,IF(R20-S20=0,0.5,IF(R20-S20=-2,0,IF(R20-S20=-3,0,IF(R20-S20=-4,0))))))))</f>
        <v>0.5</v>
      </c>
      <c r="S19" s="92"/>
      <c r="T19" s="91">
        <f t="shared" ref="T19" si="127">IF(T20+U20=0,"",IF(T20-U20=4,1,IF(T20-U20=3,1,IF(T20-U20=2,1,IF(T20-U20=0,0.5,IF(T20-U20=-2,0,IF(T20-U20=-3,0,IF(T20-U20=-4,0))))))))</f>
        <v>0</v>
      </c>
      <c r="U19" s="92"/>
      <c r="V19" s="18"/>
      <c r="W19" s="19"/>
      <c r="X19" s="91">
        <f t="shared" ref="X19" si="128">IF(X20+Y20=0,"",IF(X20-Y20=4,1,IF(X20-Y20=3,1,IF(X20-Y20=2,1,IF(X20-Y20=0,0.5,IF(X20-Y20=-2,0,IF(X20-Y20=-3,0,IF(X20-Y20=-4,0))))))))</f>
        <v>0.5</v>
      </c>
      <c r="Y19" s="92"/>
      <c r="Z19" s="91">
        <f t="shared" ref="Z19" si="129">IF(Z20+AA20=0,"",IF(Z20-AA20=4,1,IF(Z20-AA20=3,1,IF(Z20-AA20=2,1,IF(Z20-AA20=0,0.5,IF(Z20-AA20=-2,0,IF(Z20-AA20=-3,0,IF(Z20-AA20=-4,0))))))))</f>
        <v>0</v>
      </c>
      <c r="AA19" s="92"/>
      <c r="AB19" s="91">
        <f t="shared" ref="AB19" si="130">IF(AB20+AC20=0,"",IF(AB20-AC20=4,1,IF(AB20-AC20=3,1,IF(AB20-AC20=2,1,IF(AB20-AC20=0,0.5,IF(AB20-AC20=-2,0,IF(AB20-AC20=-3,0,IF(AB20-AC20=-4,0))))))))</f>
        <v>1</v>
      </c>
      <c r="AC19" s="92"/>
      <c r="AD19" s="91">
        <f t="shared" ref="AD19" si="131">IF(AD20+AE20=0,"",IF(AD20-AE20=4,1,IF(AD20-AE20=3,1,IF(AD20-AE20=2,1,IF(AD20-AE20=0,0.5,IF(AD20-AE20=-2,0,IF(AD20-AE20=-3,0,IF(AD20-AE20=-4,0))))))))</f>
        <v>0</v>
      </c>
      <c r="AE19" s="92"/>
      <c r="AF19" s="95">
        <f>IF(AF20+AG20=0,"",SUM(AF20/AG20))</f>
        <v>1.1599999999999999</v>
      </c>
      <c r="AG19" s="96"/>
      <c r="AH19" s="113"/>
      <c r="AI19" s="17"/>
      <c r="AJ19" s="111">
        <f>RANK(E19,E5:E28,0)</f>
        <v>7</v>
      </c>
      <c r="AK19" s="111">
        <f>RANK(F19,F5:F28,0)</f>
        <v>7</v>
      </c>
      <c r="AL19" s="3"/>
      <c r="AM19" s="83">
        <f>IF($H19=0.5,$E19*0.5)+IF($H19=0,$E19)</f>
        <v>0</v>
      </c>
      <c r="AN19" s="83">
        <f>IF($J19=0.5,$E19*0.5)+IF($J19=0,$E19)</f>
        <v>0</v>
      </c>
      <c r="AO19" s="83">
        <f t="shared" ref="AO19" si="132">IF($L19=0.5,$E19*0.5)+IF($L19=0,$E19)</f>
        <v>0</v>
      </c>
      <c r="AP19" s="83">
        <f t="shared" ref="AP19" si="133">IF($N19=0.5,$E19*0.5)+IF($N19=0,$E19)</f>
        <v>0</v>
      </c>
      <c r="AQ19" s="83">
        <f t="shared" ref="AQ19" si="134">IF($P19=0.5,$E19*0.5)+IF($P19=0,$E19)</f>
        <v>6</v>
      </c>
      <c r="AR19" s="83">
        <f t="shared" ref="AR19" si="135">IF($R19=0.5,$E19*0.5)+IF($R19=0,$E19)</f>
        <v>3</v>
      </c>
      <c r="AS19" s="83">
        <f t="shared" ref="AS19" si="136">IF($T19=0.5,$E19*0.5)+IF($T19=0,$E19)</f>
        <v>6</v>
      </c>
      <c r="AT19" s="56"/>
      <c r="AU19" s="83">
        <f t="shared" ref="AU19" si="137">IF($X19=0.5,$E19*0.5)+IF($X19=0,$E19)</f>
        <v>3</v>
      </c>
      <c r="AV19" s="83">
        <f t="shared" ref="AV19" si="138">IF($Z19=0.5,$E19*0.5)+IF($Z19=0,$E19)</f>
        <v>6</v>
      </c>
      <c r="AW19" s="83">
        <f t="shared" ref="AW19" si="139">IF($AB19=0.5,$E19*0.5)+IF($AB19=0,$E19)</f>
        <v>0</v>
      </c>
      <c r="AX19" s="83">
        <f t="shared" ref="AX19" si="140">IF($AD19=0.5,$E19*0.5)+IF($AD19=0,$E19)</f>
        <v>6</v>
      </c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</row>
    <row r="20" spans="1:88" ht="18" customHeight="1" x14ac:dyDescent="0.3">
      <c r="A20" s="102"/>
      <c r="B20" s="86"/>
      <c r="C20" s="88"/>
      <c r="D20" s="123"/>
      <c r="E20" s="125"/>
      <c r="F20" s="127"/>
      <c r="G20" s="130"/>
      <c r="H20" s="23">
        <v>4</v>
      </c>
      <c r="I20" s="22">
        <v>0</v>
      </c>
      <c r="J20" s="23">
        <v>4</v>
      </c>
      <c r="K20" s="22">
        <v>2</v>
      </c>
      <c r="L20" s="23">
        <v>4</v>
      </c>
      <c r="M20" s="22">
        <v>1</v>
      </c>
      <c r="N20" s="23">
        <v>4</v>
      </c>
      <c r="O20" s="22">
        <v>0</v>
      </c>
      <c r="P20" s="23">
        <v>0</v>
      </c>
      <c r="Q20" s="22">
        <v>4</v>
      </c>
      <c r="R20" s="23">
        <v>3</v>
      </c>
      <c r="S20" s="22">
        <v>3</v>
      </c>
      <c r="T20" s="23">
        <v>1</v>
      </c>
      <c r="U20" s="22">
        <v>4</v>
      </c>
      <c r="V20" s="26"/>
      <c r="W20" s="27"/>
      <c r="X20" s="23">
        <v>3</v>
      </c>
      <c r="Y20" s="22">
        <v>3</v>
      </c>
      <c r="Z20" s="23">
        <v>1</v>
      </c>
      <c r="AA20" s="22">
        <v>4</v>
      </c>
      <c r="AB20" s="23">
        <v>4</v>
      </c>
      <c r="AC20" s="22">
        <v>0</v>
      </c>
      <c r="AD20" s="23">
        <v>1</v>
      </c>
      <c r="AE20" s="22">
        <v>4</v>
      </c>
      <c r="AF20" s="54">
        <f>SUM(H20,J20,L20,N20,P20,R20,T20,V20,X20,Z20,AB20,AD20)</f>
        <v>29</v>
      </c>
      <c r="AG20" s="55">
        <f>SUM(I20,K20,M20,O20,Q20,S20,U20,W20,Y20,AA20,AC20,AE20)</f>
        <v>25</v>
      </c>
      <c r="AH20" s="114"/>
      <c r="AI20" s="17"/>
      <c r="AJ20" s="112"/>
      <c r="AK20" s="112"/>
      <c r="AL20" s="3"/>
      <c r="AM20" s="84"/>
      <c r="AN20" s="84"/>
      <c r="AO20" s="84"/>
      <c r="AP20" s="84"/>
      <c r="AQ20" s="84"/>
      <c r="AR20" s="84"/>
      <c r="AS20" s="84"/>
      <c r="AT20" s="57"/>
      <c r="AU20" s="84"/>
      <c r="AV20" s="84"/>
      <c r="AW20" s="84"/>
      <c r="AX20" s="84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</row>
    <row r="21" spans="1:88" ht="18" customHeight="1" x14ac:dyDescent="0.3">
      <c r="A21" s="101">
        <v>9</v>
      </c>
      <c r="B21" s="85" t="s">
        <v>119</v>
      </c>
      <c r="C21" s="87" t="s">
        <v>120</v>
      </c>
      <c r="D21" s="122">
        <v>501</v>
      </c>
      <c r="E21" s="124">
        <f>SUM(H21:AE21)</f>
        <v>6.5</v>
      </c>
      <c r="F21" s="126">
        <f>AU29</f>
        <v>24.75</v>
      </c>
      <c r="G21" s="129">
        <v>5</v>
      </c>
      <c r="H21" s="89">
        <f>IF(H22+I22=0,"",IF(H22-I22=4,1,IF(H22-I22=3,1,IF(H22-I22=2,1,IF(H22-I22=0,0.5,IF(H22-I22=-2,0,IF(H22-I22=-3,0,IF(H22-I22=-4,0))))))))</f>
        <v>1</v>
      </c>
      <c r="I21" s="90"/>
      <c r="J21" s="89">
        <f t="shared" ref="J21" si="141">IF(J22+K22=0,"",IF(J22-K22=4,1,IF(J22-K22=3,1,IF(J22-K22=2,1,IF(J22-K22=0,0.5,IF(J22-K22=-2,0,IF(J22-K22=-3,0,IF(J22-K22=-4,0))))))))</f>
        <v>1</v>
      </c>
      <c r="K21" s="90"/>
      <c r="L21" s="89">
        <f t="shared" ref="L21" si="142">IF(L22+M22=0,"",IF(L22-M22=4,1,IF(L22-M22=3,1,IF(L22-M22=2,1,IF(L22-M22=0,0.5,IF(L22-M22=-2,0,IF(L22-M22=-3,0,IF(L22-M22=-4,0))))))))</f>
        <v>1</v>
      </c>
      <c r="M21" s="90"/>
      <c r="N21" s="89">
        <f t="shared" ref="N21" si="143">IF(N22+O22=0,"",IF(N22-O22=4,1,IF(N22-O22=3,1,IF(N22-O22=2,1,IF(N22-O22=0,0.5,IF(N22-O22=-2,0,IF(N22-O22=-3,0,IF(N22-O22=-4,0))))))))</f>
        <v>0.5</v>
      </c>
      <c r="O21" s="90"/>
      <c r="P21" s="89">
        <f t="shared" ref="P21" si="144">IF(P22+Q22=0,"",IF(P22-Q22=4,1,IF(P22-Q22=3,1,IF(P22-Q22=2,1,IF(P22-Q22=0,0.5,IF(P22-Q22=-2,0,IF(P22-Q22=-3,0,IF(P22-Q22=-4,0))))))))</f>
        <v>0.5</v>
      </c>
      <c r="Q21" s="90"/>
      <c r="R21" s="89">
        <f t="shared" ref="R21" si="145">IF(R22+S22=0,"",IF(R22-S22=4,1,IF(R22-S22=3,1,IF(R22-S22=2,1,IF(R22-S22=0,0.5,IF(R22-S22=-2,0,IF(R22-S22=-3,0,IF(R22-S22=-4,0))))))))</f>
        <v>1</v>
      </c>
      <c r="S21" s="90"/>
      <c r="T21" s="89">
        <f t="shared" ref="T21" si="146">IF(T22+U22=0,"",IF(T22-U22=4,1,IF(T22-U22=3,1,IF(T22-U22=2,1,IF(T22-U22=0,0.5,IF(T22-U22=-2,0,IF(T22-U22=-3,0,IF(T22-U22=-4,0))))))))</f>
        <v>1</v>
      </c>
      <c r="U21" s="90"/>
      <c r="V21" s="89">
        <f t="shared" ref="V21" si="147">IF(V22+W22=0,"",IF(V22-W22=4,1,IF(V22-W22=3,1,IF(V22-W22=2,1,IF(V22-W22=0,0.5,IF(V22-W22=-2,0,IF(V22-W22=-3,0,IF(V22-W22=-4,0))))))))</f>
        <v>0.5</v>
      </c>
      <c r="W21" s="90"/>
      <c r="X21" s="18"/>
      <c r="Y21" s="19"/>
      <c r="Z21" s="89">
        <f t="shared" ref="Z21" si="148">IF(Z22+AA22=0,"",IF(Z22-AA22=4,1,IF(Z22-AA22=3,1,IF(Z22-AA22=2,1,IF(Z22-AA22=0,0.5,IF(Z22-AA22=-2,0,IF(Z22-AA22=-3,0,IF(Z22-AA22=-4,0))))))))</f>
        <v>0</v>
      </c>
      <c r="AA21" s="90"/>
      <c r="AB21" s="89">
        <f t="shared" ref="AB21" si="149">IF(AB22+AC22=0,"",IF(AB22-AC22=4,1,IF(AB22-AC22=3,1,IF(AB22-AC22=2,1,IF(AB22-AC22=0,0.5,IF(AB22-AC22=-2,0,IF(AB22-AC22=-3,0,IF(AB22-AC22=-4,0))))))))</f>
        <v>0</v>
      </c>
      <c r="AC21" s="90"/>
      <c r="AD21" s="89">
        <f t="shared" ref="AD21" si="150">IF(AD22+AE22=0,"",IF(AD22-AE22=4,1,IF(AD22-AE22=3,1,IF(AD22-AE22=2,1,IF(AD22-AE22=0,0.5,IF(AD22-AE22=-2,0,IF(AD22-AE22=-3,0,IF(AD22-AE22=-4,0))))))))</f>
        <v>0</v>
      </c>
      <c r="AE21" s="90"/>
      <c r="AF21" s="95">
        <f>IF(AF22+AG22=0,"",SUM(AF22/AG22))</f>
        <v>1.4166666666666667</v>
      </c>
      <c r="AG21" s="96"/>
      <c r="AH21" s="113"/>
      <c r="AI21" s="17"/>
      <c r="AJ21" s="111">
        <f>RANK(E21,E5:E28,0)</f>
        <v>5</v>
      </c>
      <c r="AK21" s="111">
        <f>RANK(F21,F5:F28,0)</f>
        <v>5</v>
      </c>
      <c r="AL21" s="3"/>
      <c r="AM21" s="83">
        <f t="shared" ref="AM21" si="151">IF($H21=0.5,$E21*0.5)+IF($H21=0,$E21)</f>
        <v>0</v>
      </c>
      <c r="AN21" s="83">
        <f>IF($J21=0.5,$E21*0.5)+IF($J21=0,$E21)</f>
        <v>0</v>
      </c>
      <c r="AO21" s="83">
        <f>IF($L21=0.5,$E21*0.5)+IF($L21=0,$E21)</f>
        <v>0</v>
      </c>
      <c r="AP21" s="83">
        <f t="shared" ref="AP21" si="152">IF($N21=0.5,$E21*0.5)+IF($N21=0,$E21)</f>
        <v>3.25</v>
      </c>
      <c r="AQ21" s="83">
        <f t="shared" ref="AQ21" si="153">IF($P21=0.5,$E21*0.5)+IF($P21=0,$E21)</f>
        <v>3.25</v>
      </c>
      <c r="AR21" s="83">
        <f t="shared" ref="AR21" si="154">IF($R21=0.5,$E21*0.5)+IF($R21=0,$E21)</f>
        <v>0</v>
      </c>
      <c r="AS21" s="83">
        <f t="shared" ref="AS21" si="155">IF($T21=0.5,$E21*0.5)+IF($T21=0,$E21)</f>
        <v>0</v>
      </c>
      <c r="AT21" s="83">
        <f t="shared" ref="AT21" si="156">IF($V21=0.5,$E21*0.5)+IF($V21=0,$E21)</f>
        <v>3.25</v>
      </c>
      <c r="AU21" s="56"/>
      <c r="AV21" s="83">
        <f t="shared" ref="AV21" si="157">IF($Z21=0.5,$E21*0.5)+IF($Z21=0,$E21)</f>
        <v>6.5</v>
      </c>
      <c r="AW21" s="83">
        <f t="shared" ref="AW21" si="158">IF($AB21=0.5,$E21*0.5)+IF($AB21=0,$E21)</f>
        <v>6.5</v>
      </c>
      <c r="AX21" s="83">
        <f t="shared" ref="AX21" si="159">IF($AD21=0.5,$E21*0.5)+IF($AD21=0,$E21)</f>
        <v>6.5</v>
      </c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</row>
    <row r="22" spans="1:88" ht="18" customHeight="1" x14ac:dyDescent="0.3">
      <c r="A22" s="102"/>
      <c r="B22" s="86"/>
      <c r="C22" s="88"/>
      <c r="D22" s="123"/>
      <c r="E22" s="125"/>
      <c r="F22" s="127"/>
      <c r="G22" s="130"/>
      <c r="H22" s="23">
        <v>4</v>
      </c>
      <c r="I22" s="22">
        <v>0</v>
      </c>
      <c r="J22" s="23">
        <v>4</v>
      </c>
      <c r="K22" s="22">
        <v>1</v>
      </c>
      <c r="L22" s="23">
        <v>4</v>
      </c>
      <c r="M22" s="22">
        <v>1</v>
      </c>
      <c r="N22" s="23">
        <v>3</v>
      </c>
      <c r="O22" s="22">
        <v>3</v>
      </c>
      <c r="P22" s="23">
        <v>3</v>
      </c>
      <c r="Q22" s="22">
        <v>3</v>
      </c>
      <c r="R22" s="23">
        <v>4</v>
      </c>
      <c r="S22" s="22">
        <v>1</v>
      </c>
      <c r="T22" s="23">
        <v>4</v>
      </c>
      <c r="U22" s="22">
        <v>0</v>
      </c>
      <c r="V22" s="23">
        <v>3</v>
      </c>
      <c r="W22" s="22">
        <v>3</v>
      </c>
      <c r="X22" s="26"/>
      <c r="Y22" s="27"/>
      <c r="Z22" s="23">
        <v>2</v>
      </c>
      <c r="AA22" s="22">
        <v>4</v>
      </c>
      <c r="AB22" s="23">
        <v>2</v>
      </c>
      <c r="AC22" s="22">
        <v>4</v>
      </c>
      <c r="AD22" s="23">
        <v>1</v>
      </c>
      <c r="AE22" s="22">
        <v>4</v>
      </c>
      <c r="AF22" s="54">
        <f>SUM(H22,J22,L22,N22,P22,R22,T22,V22,X22,Z22,AB22,AD22)</f>
        <v>34</v>
      </c>
      <c r="AG22" s="55">
        <f>SUM(I22,K22,M22,O22,Q22,S22,U22,W22,Y22,AA22,AC22,AE22)</f>
        <v>24</v>
      </c>
      <c r="AH22" s="114"/>
      <c r="AI22" s="17"/>
      <c r="AJ22" s="112"/>
      <c r="AK22" s="112"/>
      <c r="AL22" s="3"/>
      <c r="AM22" s="84"/>
      <c r="AN22" s="84"/>
      <c r="AO22" s="84"/>
      <c r="AP22" s="84"/>
      <c r="AQ22" s="84"/>
      <c r="AR22" s="84"/>
      <c r="AS22" s="84"/>
      <c r="AT22" s="84"/>
      <c r="AU22" s="57"/>
      <c r="AV22" s="84"/>
      <c r="AW22" s="84"/>
      <c r="AX22" s="84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</row>
    <row r="23" spans="1:88" ht="18" customHeight="1" x14ac:dyDescent="0.3">
      <c r="A23" s="101">
        <v>10</v>
      </c>
      <c r="B23" s="85" t="s">
        <v>121</v>
      </c>
      <c r="C23" s="87" t="s">
        <v>108</v>
      </c>
      <c r="D23" s="122">
        <v>682</v>
      </c>
      <c r="E23" s="124">
        <f>SUM(H23:AE23)</f>
        <v>8</v>
      </c>
      <c r="F23" s="126">
        <f>AV29</f>
        <v>36.75</v>
      </c>
      <c r="G23" s="129">
        <v>4</v>
      </c>
      <c r="H23" s="89">
        <f>IF(H24+I24=0,"",IF(H24-I24=4,1,IF(H24-I24=3,1,IF(H24-I24=2,1,IF(H24-I24=0,0.5,IF(H24-I24=-2,0,IF(H24-I24=-3,0,IF(H24-I24=-4,0))))))))</f>
        <v>1</v>
      </c>
      <c r="I23" s="90"/>
      <c r="J23" s="89">
        <f t="shared" ref="J23" si="160">IF(J24+K24=0,"",IF(J24-K24=4,1,IF(J24-K24=3,1,IF(J24-K24=2,1,IF(J24-K24=0,0.5,IF(J24-K24=-2,0,IF(J24-K24=-3,0,IF(J24-K24=-4,0))))))))</f>
        <v>1</v>
      </c>
      <c r="K23" s="90"/>
      <c r="L23" s="89">
        <f t="shared" ref="L23" si="161">IF(L24+M24=0,"",IF(L24-M24=4,1,IF(L24-M24=3,1,IF(L24-M24=2,1,IF(L24-M24=0,0.5,IF(L24-M24=-2,0,IF(L24-M24=-3,0,IF(L24-M24=-4,0))))))))</f>
        <v>0.5</v>
      </c>
      <c r="M23" s="90"/>
      <c r="N23" s="89">
        <f t="shared" ref="N23" si="162">IF(N24+O24=0,"",IF(N24-O24=4,1,IF(N24-O24=3,1,IF(N24-O24=2,1,IF(N24-O24=0,0.5,IF(N24-O24=-2,0,IF(N24-O24=-3,0,IF(N24-O24=-4,0))))))))</f>
        <v>1</v>
      </c>
      <c r="O23" s="90"/>
      <c r="P23" s="89">
        <f t="shared" ref="P23" si="163">IF(P24+Q24=0,"",IF(P24-Q24=4,1,IF(P24-Q24=3,1,IF(P24-Q24=2,1,IF(P24-Q24=0,0.5,IF(P24-Q24=-2,0,IF(P24-Q24=-3,0,IF(P24-Q24=-4,0))))))))</f>
        <v>0</v>
      </c>
      <c r="Q23" s="90"/>
      <c r="R23" s="89">
        <f t="shared" ref="R23" si="164">IF(R24+S24=0,"",IF(R24-S24=4,1,IF(R24-S24=3,1,IF(R24-S24=2,1,IF(R24-S24=0,0.5,IF(R24-S24=-2,0,IF(R24-S24=-3,0,IF(R24-S24=-4,0))))))))</f>
        <v>0.5</v>
      </c>
      <c r="S23" s="90"/>
      <c r="T23" s="89">
        <f t="shared" ref="T23" si="165">IF(T24+U24=0,"",IF(T24-U24=4,1,IF(T24-U24=3,1,IF(T24-U24=2,1,IF(T24-U24=0,0.5,IF(T24-U24=-2,0,IF(T24-U24=-3,0,IF(T24-U24=-4,0))))))))</f>
        <v>1</v>
      </c>
      <c r="U23" s="90"/>
      <c r="V23" s="89">
        <f t="shared" ref="V23" si="166">IF(V24+W24=0,"",IF(V24-W24=4,1,IF(V24-W24=3,1,IF(V24-W24=2,1,IF(V24-W24=0,0.5,IF(V24-W24=-2,0,IF(V24-W24=-3,0,IF(V24-W24=-4,0))))))))</f>
        <v>1</v>
      </c>
      <c r="W23" s="90"/>
      <c r="X23" s="89">
        <f t="shared" ref="X23" si="167">IF(X24+Y24=0,"",IF(X24-Y24=4,1,IF(X24-Y24=3,1,IF(X24-Y24=2,1,IF(X24-Y24=0,0.5,IF(X24-Y24=-2,0,IF(X24-Y24=-3,0,IF(X24-Y24=-4,0))))))))</f>
        <v>1</v>
      </c>
      <c r="Y23" s="90"/>
      <c r="Z23" s="18"/>
      <c r="AA23" s="19"/>
      <c r="AB23" s="89">
        <f t="shared" ref="AB23" si="168">IF(AB24+AC24=0,"",IF(AB24-AC24=4,1,IF(AB24-AC24=3,1,IF(AB24-AC24=2,1,IF(AB24-AC24=0,0.5,IF(AB24-AC24=-2,0,IF(AB24-AC24=-3,0,IF(AB24-AC24=-4,0))))))))</f>
        <v>0.5</v>
      </c>
      <c r="AC23" s="90"/>
      <c r="AD23" s="89">
        <f t="shared" ref="AD23" si="169">IF(AD24+AE24=0,"",IF(AD24-AE24=4,1,IF(AD24-AE24=3,1,IF(AD24-AE24=2,1,IF(AD24-AE24=0,0.5,IF(AD24-AE24=-2,0,IF(AD24-AE24=-3,0,IF(AD24-AE24=-4,0))))))))</f>
        <v>0.5</v>
      </c>
      <c r="AE23" s="90"/>
      <c r="AF23" s="95">
        <f>IF(AF24+AG24=0,"",SUM(AF24/AG24))</f>
        <v>1.6086956521739131</v>
      </c>
      <c r="AG23" s="96"/>
      <c r="AH23" s="113"/>
      <c r="AI23" s="17"/>
      <c r="AJ23" s="111">
        <f>RANK(E23,E5:E28,0)</f>
        <v>3</v>
      </c>
      <c r="AK23" s="111">
        <f>RANK(F23,F5:F28,0)</f>
        <v>4</v>
      </c>
      <c r="AL23" s="3"/>
      <c r="AM23" s="83">
        <f>IF($H23=0.5,$E23*0.5)+IF($H23=0,$E23)</f>
        <v>0</v>
      </c>
      <c r="AN23" s="83">
        <f>IF($J23=0.5,$E23*0.5)+IF($J23=0,$E23)</f>
        <v>0</v>
      </c>
      <c r="AO23" s="83">
        <f>IF($L23=0.5,$E23*0.5)+IF($L23=0,$E23)</f>
        <v>4</v>
      </c>
      <c r="AP23" s="83">
        <f>IF($N23=0.5,$E23*0.5)+IF($N23=0,$E23)</f>
        <v>0</v>
      </c>
      <c r="AQ23" s="83">
        <f t="shared" ref="AQ23" si="170">IF($P23=0.5,$E23*0.5)+IF($P23=0,$E23)</f>
        <v>8</v>
      </c>
      <c r="AR23" s="83">
        <f t="shared" ref="AR23" si="171">IF($R23=0.5,$E23*0.5)+IF($R23=0,$E23)</f>
        <v>4</v>
      </c>
      <c r="AS23" s="83">
        <f t="shared" ref="AS23" si="172">IF($T23=0.5,$E23*0.5)+IF($T23=0,$E23)</f>
        <v>0</v>
      </c>
      <c r="AT23" s="83">
        <f t="shared" ref="AT23" si="173">IF($V23=0.5,$E23*0.5)+IF($V23=0,$E23)</f>
        <v>0</v>
      </c>
      <c r="AU23" s="83">
        <f t="shared" ref="AU23" si="174">IF($X23=0.5,$E23*0.5)+IF($X23=0,$E23)</f>
        <v>0</v>
      </c>
      <c r="AV23" s="56"/>
      <c r="AW23" s="83">
        <f t="shared" ref="AW23" si="175">IF($AB23=0.5,$E23*0.5)+IF($AB23=0,$E23)</f>
        <v>4</v>
      </c>
      <c r="AX23" s="83">
        <f t="shared" ref="AX23" si="176">IF($AD23=0.5,$E23*0.5)+IF($AD23=0,$E23)</f>
        <v>4</v>
      </c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</row>
    <row r="24" spans="1:88" ht="18" customHeight="1" x14ac:dyDescent="0.3">
      <c r="A24" s="102"/>
      <c r="B24" s="86"/>
      <c r="C24" s="88"/>
      <c r="D24" s="123"/>
      <c r="E24" s="125"/>
      <c r="F24" s="127"/>
      <c r="G24" s="130"/>
      <c r="H24" s="23">
        <v>4</v>
      </c>
      <c r="I24" s="22">
        <v>0</v>
      </c>
      <c r="J24" s="23">
        <v>4</v>
      </c>
      <c r="K24" s="22">
        <v>1</v>
      </c>
      <c r="L24" s="23">
        <v>3</v>
      </c>
      <c r="M24" s="22">
        <v>3</v>
      </c>
      <c r="N24" s="23">
        <v>4</v>
      </c>
      <c r="O24" s="22">
        <v>2</v>
      </c>
      <c r="P24" s="23">
        <v>1</v>
      </c>
      <c r="Q24" s="22">
        <v>4</v>
      </c>
      <c r="R24" s="23">
        <v>3</v>
      </c>
      <c r="S24" s="22">
        <v>3</v>
      </c>
      <c r="T24" s="23">
        <v>4</v>
      </c>
      <c r="U24" s="22">
        <v>1</v>
      </c>
      <c r="V24" s="23">
        <v>4</v>
      </c>
      <c r="W24" s="22">
        <v>1</v>
      </c>
      <c r="X24" s="23">
        <v>4</v>
      </c>
      <c r="Y24" s="22">
        <v>2</v>
      </c>
      <c r="Z24" s="26"/>
      <c r="AA24" s="27"/>
      <c r="AB24" s="23">
        <v>3</v>
      </c>
      <c r="AC24" s="22">
        <v>3</v>
      </c>
      <c r="AD24" s="23">
        <v>3</v>
      </c>
      <c r="AE24" s="22">
        <v>3</v>
      </c>
      <c r="AF24" s="54">
        <f>SUM(H24,J24,L24,N24,P24,R24,T24,V24,X24,Z24,AB24,AD24)</f>
        <v>37</v>
      </c>
      <c r="AG24" s="55">
        <f>SUM(I24,K24,M24,O24,Q24,S24,U24,W24,Y24,AA24,AC24,AE24)</f>
        <v>23</v>
      </c>
      <c r="AH24" s="114"/>
      <c r="AI24" s="17"/>
      <c r="AJ24" s="112"/>
      <c r="AK24" s="112"/>
      <c r="AL24" s="3"/>
      <c r="AM24" s="84"/>
      <c r="AN24" s="84"/>
      <c r="AO24" s="84"/>
      <c r="AP24" s="84"/>
      <c r="AQ24" s="84"/>
      <c r="AR24" s="84"/>
      <c r="AS24" s="84"/>
      <c r="AT24" s="84"/>
      <c r="AU24" s="84"/>
      <c r="AV24" s="57"/>
      <c r="AW24" s="84"/>
      <c r="AX24" s="84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</row>
    <row r="25" spans="1:88" ht="18" customHeight="1" x14ac:dyDescent="0.3">
      <c r="A25" s="101">
        <v>11</v>
      </c>
      <c r="B25" s="85" t="s">
        <v>122</v>
      </c>
      <c r="C25" s="87" t="s">
        <v>108</v>
      </c>
      <c r="D25" s="122">
        <v>722</v>
      </c>
      <c r="E25" s="124">
        <f>SUM(H25:AE25)</f>
        <v>8</v>
      </c>
      <c r="F25" s="126">
        <f>AW29</f>
        <v>37.5</v>
      </c>
      <c r="G25" s="129">
        <v>3</v>
      </c>
      <c r="H25" s="89">
        <f>IF(H26+I26=0,"",IF(H26-I26=4,1,IF(H26-I26=3,1,IF(H26-I26=2,1,IF(H26-I26=0,0.5,IF(H26-I26=-2,0,IF(H26-I26=-3,0,IF(H26-I26=-4,0))))))))</f>
        <v>1</v>
      </c>
      <c r="I25" s="90"/>
      <c r="J25" s="89">
        <f t="shared" ref="J25" si="177">IF(J26+K26=0,"",IF(J26-K26=4,1,IF(J26-K26=3,1,IF(J26-K26=2,1,IF(J26-K26=0,0.5,IF(J26-K26=-2,0,IF(J26-K26=-3,0,IF(J26-K26=-4,0))))))))</f>
        <v>1</v>
      </c>
      <c r="K25" s="90"/>
      <c r="L25" s="89">
        <f t="shared" ref="L25" si="178">IF(L26+M26=0,"",IF(L26-M26=4,1,IF(L26-M26=3,1,IF(L26-M26=2,1,IF(L26-M26=0,0.5,IF(L26-M26=-2,0,IF(L26-M26=-3,0,IF(L26-M26=-4,0))))))))</f>
        <v>0.5</v>
      </c>
      <c r="M25" s="90"/>
      <c r="N25" s="89">
        <f t="shared" ref="N25" si="179">IF(N26+O26=0,"",IF(N26-O26=4,1,IF(N26-O26=3,1,IF(N26-O26=2,1,IF(N26-O26=0,0.5,IF(N26-O26=-2,0,IF(N26-O26=-3,0,IF(N26-O26=-4,0))))))))</f>
        <v>1</v>
      </c>
      <c r="O25" s="90"/>
      <c r="P25" s="89">
        <f t="shared" ref="P25" si="180">IF(P26+Q26=0,"",IF(P26-Q26=4,1,IF(P26-Q26=3,1,IF(P26-Q26=2,1,IF(P26-Q26=0,0.5,IF(P26-Q26=-2,0,IF(P26-Q26=-3,0,IF(P26-Q26=-4,0))))))))</f>
        <v>0.5</v>
      </c>
      <c r="Q25" s="90"/>
      <c r="R25" s="89">
        <f t="shared" ref="R25" si="181">IF(R26+S26=0,"",IF(R26-S26=4,1,IF(R26-S26=3,1,IF(R26-S26=2,1,IF(R26-S26=0,0.5,IF(R26-S26=-2,0,IF(R26-S26=-3,0,IF(R26-S26=-4,0))))))))</f>
        <v>1</v>
      </c>
      <c r="S25" s="90"/>
      <c r="T25" s="89">
        <f t="shared" ref="T25" si="182">IF(T26+U26=0,"",IF(T26-U26=4,1,IF(T26-U26=3,1,IF(T26-U26=2,1,IF(T26-U26=0,0.5,IF(T26-U26=-2,0,IF(T26-U26=-3,0,IF(T26-U26=-4,0))))))))</f>
        <v>1</v>
      </c>
      <c r="U25" s="90"/>
      <c r="V25" s="89">
        <f t="shared" ref="V25" si="183">IF(V26+W26=0,"",IF(V26-W26=4,1,IF(V26-W26=3,1,IF(V26-W26=2,1,IF(V26-W26=0,0.5,IF(V26-W26=-2,0,IF(V26-W26=-3,0,IF(V26-W26=-4,0))))))))</f>
        <v>0</v>
      </c>
      <c r="W25" s="90"/>
      <c r="X25" s="89">
        <f t="shared" ref="X25" si="184">IF(X26+Y26=0,"",IF(X26-Y26=4,1,IF(X26-Y26=3,1,IF(X26-Y26=2,1,IF(X26-Y26=0,0.5,IF(X26-Y26=-2,0,IF(X26-Y26=-3,0,IF(X26-Y26=-4,0))))))))</f>
        <v>1</v>
      </c>
      <c r="Y25" s="90"/>
      <c r="Z25" s="89">
        <f t="shared" ref="Z25" si="185">IF(Z26+AA26=0,"",IF(Z26-AA26=4,1,IF(Z26-AA26=3,1,IF(Z26-AA26=2,1,IF(Z26-AA26=0,0.5,IF(Z26-AA26=-2,0,IF(Z26-AA26=-3,0,IF(Z26-AA26=-4,0))))))))</f>
        <v>0.5</v>
      </c>
      <c r="AA25" s="90"/>
      <c r="AB25" s="18"/>
      <c r="AC25" s="19"/>
      <c r="AD25" s="89">
        <f t="shared" ref="AD25" si="186">IF(AD26+AE26=0,"",IF(AD26-AE26=4,1,IF(AD26-AE26=3,1,IF(AD26-AE26=2,1,IF(AD26-AE26=0,0.5,IF(AD26-AE26=-2,0,IF(AD26-AE26=-3,0,IF(AD26-AE26=-4,0))))))))</f>
        <v>0.5</v>
      </c>
      <c r="AE25" s="90"/>
      <c r="AF25" s="95">
        <f>IF(AF26+AG26=0,"",SUM(AF26/AG26))</f>
        <v>1.5652173913043479</v>
      </c>
      <c r="AG25" s="96"/>
      <c r="AH25" s="113"/>
      <c r="AI25" s="17"/>
      <c r="AJ25" s="111">
        <f>RANK(E25,E5:E28,0)</f>
        <v>3</v>
      </c>
      <c r="AK25" s="111">
        <f>RANK(F25,F5:F28,0)</f>
        <v>2</v>
      </c>
      <c r="AL25" s="3"/>
      <c r="AM25" s="83">
        <f>IF($H25=0.5,$E25*0.5)+IF($H25=0,$E25)</f>
        <v>0</v>
      </c>
      <c r="AN25" s="83">
        <f>IF($J25=0.5,$E25*0.5)+IF($J25=0,$E25)</f>
        <v>0</v>
      </c>
      <c r="AO25" s="83">
        <f t="shared" ref="AO25" si="187">IF($L25=0.5,$E25*0.5)+IF($L25=0,$E25)</f>
        <v>4</v>
      </c>
      <c r="AP25" s="83">
        <f t="shared" ref="AP25" si="188">IF($N25=0.5,$E25*0.5)+IF($N25=0,$E25)</f>
        <v>0</v>
      </c>
      <c r="AQ25" s="83">
        <f t="shared" ref="AQ25" si="189">IF($P25=0.5,$E25*0.5)+IF($P25=0,$E25)</f>
        <v>4</v>
      </c>
      <c r="AR25" s="83">
        <f t="shared" ref="AR25" si="190">IF($R25=0.5,$E25*0.5)+IF($R25=0,$E25)</f>
        <v>0</v>
      </c>
      <c r="AS25" s="83">
        <f t="shared" ref="AS25" si="191">IF($T25=0.5,$E25*0.5)+IF($T25=0,$E25)</f>
        <v>0</v>
      </c>
      <c r="AT25" s="83">
        <f t="shared" ref="AT25" si="192">IF($V25=0.5,$E25*0.5)+IF($V25=0,$E25)</f>
        <v>8</v>
      </c>
      <c r="AU25" s="83">
        <f t="shared" ref="AU25" si="193">IF($X25=0.5,$E25*0.5)+IF($X25=0,$E25)</f>
        <v>0</v>
      </c>
      <c r="AV25" s="83">
        <f t="shared" ref="AV25" si="194">IF($Z25=0.5,$E25*0.5)+IF($Z25=0,$E25)</f>
        <v>4</v>
      </c>
      <c r="AW25" s="56"/>
      <c r="AX25" s="83">
        <f t="shared" ref="AX25" si="195">IF($AD25=0.5,$E25*0.5)+IF($AD25=0,$E25)</f>
        <v>4</v>
      </c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</row>
    <row r="26" spans="1:88" ht="18" customHeight="1" x14ac:dyDescent="0.3">
      <c r="A26" s="102"/>
      <c r="B26" s="86"/>
      <c r="C26" s="88"/>
      <c r="D26" s="123"/>
      <c r="E26" s="125"/>
      <c r="F26" s="127"/>
      <c r="G26" s="130"/>
      <c r="H26" s="24">
        <v>4</v>
      </c>
      <c r="I26" s="25">
        <v>0</v>
      </c>
      <c r="J26" s="23">
        <v>4</v>
      </c>
      <c r="K26" s="22">
        <v>0</v>
      </c>
      <c r="L26" s="23">
        <v>3</v>
      </c>
      <c r="M26" s="22">
        <v>3</v>
      </c>
      <c r="N26" s="23">
        <v>4</v>
      </c>
      <c r="O26" s="22">
        <v>2</v>
      </c>
      <c r="P26" s="23">
        <v>3</v>
      </c>
      <c r="Q26" s="22">
        <v>3</v>
      </c>
      <c r="R26" s="23">
        <v>4</v>
      </c>
      <c r="S26" s="22">
        <v>1</v>
      </c>
      <c r="T26" s="23">
        <v>4</v>
      </c>
      <c r="U26" s="22">
        <v>2</v>
      </c>
      <c r="V26" s="23">
        <v>0</v>
      </c>
      <c r="W26" s="22">
        <v>4</v>
      </c>
      <c r="X26" s="23">
        <v>4</v>
      </c>
      <c r="Y26" s="22">
        <v>2</v>
      </c>
      <c r="Z26" s="23">
        <v>3</v>
      </c>
      <c r="AA26" s="22">
        <v>3</v>
      </c>
      <c r="AB26" s="26"/>
      <c r="AC26" s="27"/>
      <c r="AD26" s="23">
        <v>3</v>
      </c>
      <c r="AE26" s="22">
        <v>3</v>
      </c>
      <c r="AF26" s="54">
        <f>SUM(H26,J26,L26,N26,P26,R26,T26,V26,X26,Z26,AB26,AD26)</f>
        <v>36</v>
      </c>
      <c r="AG26" s="55">
        <f>SUM(I26,K26,M26,O26,Q26,S26,U26,W26,Y26,AA26,AC26,AE26)</f>
        <v>23</v>
      </c>
      <c r="AH26" s="114"/>
      <c r="AI26" s="17"/>
      <c r="AJ26" s="112"/>
      <c r="AK26" s="112"/>
      <c r="AL26" s="3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57"/>
      <c r="AX26" s="84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</row>
    <row r="27" spans="1:88" ht="18" customHeight="1" x14ac:dyDescent="0.3">
      <c r="A27" s="101">
        <v>12</v>
      </c>
      <c r="B27" s="85" t="s">
        <v>123</v>
      </c>
      <c r="C27" s="87" t="s">
        <v>112</v>
      </c>
      <c r="D27" s="122">
        <v>859</v>
      </c>
      <c r="E27" s="124">
        <f>SUM(H27:AE27)</f>
        <v>10</v>
      </c>
      <c r="F27" s="126">
        <f>AX29</f>
        <v>48</v>
      </c>
      <c r="G27" s="129">
        <v>1</v>
      </c>
      <c r="H27" s="91">
        <f>IF(H28+I28=0,"",IF(H28-I28=4,1,IF(H28-I28=3,1,IF(H28-I28=2,1,IF(H28-I28=0,0.5,IF(H28-I28=-2,0,IF(H28-I28=-3,0,IF(H28-I28=-4,0))))))))</f>
        <v>1</v>
      </c>
      <c r="I27" s="92"/>
      <c r="J27" s="91">
        <f t="shared" ref="J27" si="196">IF(J28+K28=0,"",IF(J28-K28=4,1,IF(J28-K28=3,1,IF(J28-K28=2,1,IF(J28-K28=0,0.5,IF(J28-K28=-2,0,IF(J28-K28=-3,0,IF(J28-K28=-4,0))))))))</f>
        <v>1</v>
      </c>
      <c r="K27" s="92"/>
      <c r="L27" s="91">
        <f t="shared" ref="L27" si="197">IF(L28+M28=0,"",IF(L28-M28=4,1,IF(L28-M28=3,1,IF(L28-M28=2,1,IF(L28-M28=0,0.5,IF(L28-M28=-2,0,IF(L28-M28=-3,0,IF(L28-M28=-4,0))))))))</f>
        <v>1</v>
      </c>
      <c r="M27" s="92"/>
      <c r="N27" s="91">
        <f t="shared" ref="N27" si="198">IF(N28+O28=0,"",IF(N28-O28=4,1,IF(N28-O28=3,1,IF(N28-O28=2,1,IF(N28-O28=0,0.5,IF(N28-O28=-2,0,IF(N28-O28=-3,0,IF(N28-O28=-4,0))))))))</f>
        <v>1</v>
      </c>
      <c r="O27" s="92"/>
      <c r="P27" s="91">
        <f t="shared" ref="P27" si="199">IF(P28+Q28=0,"",IF(P28-Q28=4,1,IF(P28-Q28=3,1,IF(P28-Q28=2,1,IF(P28-Q28=0,0.5,IF(P28-Q28=-2,0,IF(P28-Q28=-3,0,IF(P28-Q28=-4,0))))))))</f>
        <v>1</v>
      </c>
      <c r="Q27" s="92"/>
      <c r="R27" s="91">
        <f t="shared" ref="R27" si="200">IF(R28+S28=0,"",IF(R28-S28=4,1,IF(R28-S28=3,1,IF(R28-S28=2,1,IF(R28-S28=0,0.5,IF(R28-S28=-2,0,IF(R28-S28=-3,0,IF(R28-S28=-4,0))))))))</f>
        <v>1</v>
      </c>
      <c r="S27" s="92"/>
      <c r="T27" s="91">
        <f t="shared" ref="T27" si="201">IF(T28+U28=0,"",IF(T28-U28=4,1,IF(T28-U28=3,1,IF(T28-U28=2,1,IF(T28-U28=0,0.5,IF(T28-U28=-2,0,IF(T28-U28=-3,0,IF(T28-U28=-4,0))))))))</f>
        <v>1</v>
      </c>
      <c r="U27" s="92"/>
      <c r="V27" s="91">
        <f t="shared" ref="V27" si="202">IF(V28+W28=0,"",IF(V28-W28=4,1,IF(V28-W28=3,1,IF(V28-W28=2,1,IF(V28-W28=0,0.5,IF(V28-W28=-2,0,IF(V28-W28=-3,0,IF(V28-W28=-4,0))))))))</f>
        <v>1</v>
      </c>
      <c r="W27" s="92"/>
      <c r="X27" s="91">
        <f t="shared" ref="X27" si="203">IF(X28+Y28=0,"",IF(X28-Y28=4,1,IF(X28-Y28=3,1,IF(X28-Y28=2,1,IF(X28-Y28=0,0.5,IF(X28-Y28=-2,0,IF(X28-Y28=-3,0,IF(X28-Y28=-4,0))))))))</f>
        <v>1</v>
      </c>
      <c r="Y27" s="92"/>
      <c r="Z27" s="91">
        <f t="shared" ref="Z27" si="204">IF(Z28+AA28=0,"",IF(Z28-AA28=4,1,IF(Z28-AA28=3,1,IF(Z28-AA28=2,1,IF(Z28-AA28=0,0.5,IF(Z28-AA28=-2,0,IF(Z28-AA28=-3,0,IF(Z28-AA28=-4,0))))))))</f>
        <v>0.5</v>
      </c>
      <c r="AA27" s="92"/>
      <c r="AB27" s="91">
        <f t="shared" ref="AB27" si="205">IF(AB28+AC28=0,"",IF(AB28-AC28=4,1,IF(AB28-AC28=3,1,IF(AB28-AC28=2,1,IF(AB28-AC28=0,0.5,IF(AB28-AC28=-2,0,IF(AB28-AC28=-3,0,IF(AB28-AC28=-4,0))))))))</f>
        <v>0.5</v>
      </c>
      <c r="AC27" s="92"/>
      <c r="AD27" s="18"/>
      <c r="AE27" s="19"/>
      <c r="AF27" s="95">
        <f>IF(AF28+AG28=0,"",SUM(AF28/AG28))</f>
        <v>3.5</v>
      </c>
      <c r="AG27" s="96"/>
      <c r="AH27" s="113"/>
      <c r="AI27" s="17"/>
      <c r="AJ27" s="111">
        <f>RANK(E27,E5:E28,0)</f>
        <v>1</v>
      </c>
      <c r="AK27" s="111">
        <f>RANK(F27,F5:F28,0)</f>
        <v>1</v>
      </c>
      <c r="AL27" s="3"/>
      <c r="AM27" s="83">
        <f>IF($H27=0.5,$E27*0.5)+IF($H27=0,$E27)</f>
        <v>0</v>
      </c>
      <c r="AN27" s="83">
        <f>IF($J27=0.5,$E27*0.5)+IF($J27=0,$E27)</f>
        <v>0</v>
      </c>
      <c r="AO27" s="83">
        <f t="shared" ref="AO27" si="206">IF($L27=0.5,$E27*0.5)+IF($L27=0,$E27)</f>
        <v>0</v>
      </c>
      <c r="AP27" s="83">
        <f t="shared" ref="AP27" si="207">IF($N27=0.5,$E27*0.5)+IF($N27=0,$E27)</f>
        <v>0</v>
      </c>
      <c r="AQ27" s="83">
        <f t="shared" ref="AQ27" si="208">IF($P27=0.5,$E27*0.5)+IF($P27=0,$E27)</f>
        <v>0</v>
      </c>
      <c r="AR27" s="83">
        <f t="shared" ref="AR27" si="209">IF($R27=0.5,$E27*0.5)+IF($R27=0,$E27)</f>
        <v>0</v>
      </c>
      <c r="AS27" s="83">
        <f t="shared" ref="AS27" si="210">IF($T27=0.5,$E27*0.5)+IF($T27=0,$E27)</f>
        <v>0</v>
      </c>
      <c r="AT27" s="83">
        <f t="shared" ref="AT27" si="211">IF($V27=0.5,$E27*0.5)+IF($V27=0,$E27)</f>
        <v>0</v>
      </c>
      <c r="AU27" s="83">
        <f t="shared" ref="AU27" si="212">IF($X27=0.5,$E27*0.5)+IF($X27=0,$E27)</f>
        <v>0</v>
      </c>
      <c r="AV27" s="83">
        <f t="shared" ref="AV27" si="213">IF($Z27=0.5,$E27*0.5)+IF($Z27=0,$E27)</f>
        <v>5</v>
      </c>
      <c r="AW27" s="83">
        <f t="shared" ref="AW27" si="214">IF($AB27=0.5,$E27*0.5)+IF($AB27=0,$E27)</f>
        <v>5</v>
      </c>
      <c r="AX27" s="56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</row>
    <row r="28" spans="1:88" ht="18" customHeight="1" x14ac:dyDescent="0.3">
      <c r="A28" s="102"/>
      <c r="B28" s="86"/>
      <c r="C28" s="88"/>
      <c r="D28" s="123"/>
      <c r="E28" s="125"/>
      <c r="F28" s="127"/>
      <c r="G28" s="130"/>
      <c r="H28" s="24">
        <v>4</v>
      </c>
      <c r="I28" s="25">
        <v>0</v>
      </c>
      <c r="J28" s="24">
        <v>4</v>
      </c>
      <c r="K28" s="25">
        <v>0</v>
      </c>
      <c r="L28" s="23">
        <v>4</v>
      </c>
      <c r="M28" s="22">
        <v>0</v>
      </c>
      <c r="N28" s="23">
        <v>4</v>
      </c>
      <c r="O28" s="22">
        <v>0</v>
      </c>
      <c r="P28" s="23">
        <v>4</v>
      </c>
      <c r="Q28" s="22">
        <v>2</v>
      </c>
      <c r="R28" s="23">
        <v>4</v>
      </c>
      <c r="S28" s="22">
        <v>0</v>
      </c>
      <c r="T28" s="23">
        <v>4</v>
      </c>
      <c r="U28" s="22">
        <v>2</v>
      </c>
      <c r="V28" s="23">
        <v>4</v>
      </c>
      <c r="W28" s="22">
        <v>1</v>
      </c>
      <c r="X28" s="23">
        <v>4</v>
      </c>
      <c r="Y28" s="22">
        <v>1</v>
      </c>
      <c r="Z28" s="23">
        <v>3</v>
      </c>
      <c r="AA28" s="22">
        <v>3</v>
      </c>
      <c r="AB28" s="23">
        <v>3</v>
      </c>
      <c r="AC28" s="22">
        <v>3</v>
      </c>
      <c r="AD28" s="26"/>
      <c r="AE28" s="27"/>
      <c r="AF28" s="54">
        <f>SUM(H28,J28,L28,N28,P28,R28,T28,V28,X28,Z28,AB28,AD28)</f>
        <v>42</v>
      </c>
      <c r="AG28" s="55">
        <f>SUM(I28,K28,M28,O28,Q28,S28,U28,W28,Y28,AA28,AC28,AE28)</f>
        <v>12</v>
      </c>
      <c r="AH28" s="114"/>
      <c r="AI28" s="17"/>
      <c r="AJ28" s="112"/>
      <c r="AK28" s="112"/>
      <c r="AL28" s="3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57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</row>
    <row r="29" spans="1:88" ht="18" customHeight="1" x14ac:dyDescent="0.3">
      <c r="A29" s="3"/>
      <c r="B29" s="3"/>
      <c r="C29" s="20"/>
      <c r="D29" s="20"/>
      <c r="E29" s="20"/>
      <c r="F29" s="20"/>
      <c r="G29" s="20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21"/>
      <c r="AJ29" s="3"/>
      <c r="AK29" s="3"/>
      <c r="AL29" s="3"/>
      <c r="AM29" s="58">
        <f>SUM(AM5:AM28)</f>
        <v>0</v>
      </c>
      <c r="AN29" s="58">
        <f t="shared" ref="AN29:AX29" si="215">SUM(AN5:AN28)</f>
        <v>2.75</v>
      </c>
      <c r="AO29" s="58">
        <f t="shared" si="215"/>
        <v>9</v>
      </c>
      <c r="AP29" s="58">
        <f t="shared" si="215"/>
        <v>6.75</v>
      </c>
      <c r="AQ29" s="58">
        <f t="shared" si="215"/>
        <v>37</v>
      </c>
      <c r="AR29" s="58">
        <f t="shared" si="215"/>
        <v>14.5</v>
      </c>
      <c r="AS29" s="58">
        <f t="shared" si="215"/>
        <v>22.75</v>
      </c>
      <c r="AT29" s="58">
        <f t="shared" si="215"/>
        <v>21.25</v>
      </c>
      <c r="AU29" s="58">
        <f t="shared" si="215"/>
        <v>24.75</v>
      </c>
      <c r="AV29" s="58">
        <f t="shared" si="215"/>
        <v>36.75</v>
      </c>
      <c r="AW29" s="58">
        <f t="shared" si="215"/>
        <v>37.5</v>
      </c>
      <c r="AX29" s="58">
        <f t="shared" si="215"/>
        <v>48</v>
      </c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</row>
    <row r="30" spans="1:88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</row>
    <row r="31" spans="1:88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</row>
    <row r="32" spans="1:88" ht="18" customHeight="1" x14ac:dyDescent="0.3">
      <c r="A32" s="28"/>
      <c r="B32" s="128" t="s">
        <v>11</v>
      </c>
      <c r="C32" s="128"/>
      <c r="D32" s="29"/>
      <c r="E32" s="29"/>
      <c r="F32" s="29"/>
      <c r="G32" s="29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128" t="s">
        <v>10</v>
      </c>
      <c r="T32" s="128"/>
      <c r="U32" s="128"/>
      <c r="V32" s="128"/>
      <c r="W32" s="128"/>
      <c r="X32" s="128"/>
      <c r="Y32" s="128"/>
      <c r="Z32" s="128"/>
      <c r="AA32" s="128"/>
      <c r="AB32" s="128"/>
      <c r="AC32" s="128"/>
      <c r="AD32" s="128"/>
      <c r="AE32" s="128"/>
      <c r="AF32" s="28"/>
      <c r="AG32" s="28"/>
      <c r="AH32" s="28"/>
      <c r="AI32" s="31"/>
      <c r="AJ32" s="28"/>
      <c r="AK32" s="28"/>
      <c r="AL32" s="28"/>
      <c r="AM32" s="28"/>
      <c r="AN32" s="28"/>
      <c r="AO32" s="28"/>
      <c r="AP32" s="28"/>
      <c r="AQ32" s="28"/>
      <c r="AR32" s="32"/>
      <c r="AS32" s="32"/>
      <c r="AT32" s="32"/>
      <c r="AU32" s="32"/>
      <c r="AV32" s="32"/>
      <c r="AW32" s="32"/>
      <c r="AX32" s="28"/>
      <c r="AY32" s="28"/>
      <c r="AZ32" s="28"/>
      <c r="BA32" s="33"/>
      <c r="BB32" s="33"/>
      <c r="BC32" s="33"/>
    </row>
    <row r="33" spans="1:88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</row>
    <row r="34" spans="1:88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</row>
    <row r="35" spans="1:88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</row>
    <row r="36" spans="1:88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</row>
    <row r="37" spans="1:88" x14ac:dyDescent="0.3">
      <c r="A37" s="3"/>
      <c r="B37" s="43">
        <v>42875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119"/>
      <c r="Y37" s="119"/>
      <c r="Z37" s="119"/>
      <c r="AA37" s="119"/>
      <c r="AB37" s="119"/>
      <c r="AC37" s="119"/>
      <c r="AD37" s="119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</row>
    <row r="38" spans="1:88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</row>
    <row r="39" spans="1:88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</row>
    <row r="40" spans="1:88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</row>
    <row r="41" spans="1:88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</row>
    <row r="42" spans="1:88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</row>
    <row r="43" spans="1:88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</row>
    <row r="44" spans="1:88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</row>
    <row r="45" spans="1:88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</row>
    <row r="46" spans="1:88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</row>
    <row r="47" spans="1:88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</row>
    <row r="48" spans="1:88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</row>
    <row r="49" spans="1:88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</row>
    <row r="50" spans="1:88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</row>
    <row r="51" spans="1:88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</row>
    <row r="52" spans="1:88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</row>
    <row r="53" spans="1:88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</row>
    <row r="54" spans="1:88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</row>
    <row r="55" spans="1:88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</row>
    <row r="56" spans="1:88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</row>
    <row r="57" spans="1:88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</row>
    <row r="58" spans="1:88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</row>
    <row r="59" spans="1:88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</row>
    <row r="60" spans="1:88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</row>
    <row r="61" spans="1:88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</row>
    <row r="62" spans="1:88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</row>
    <row r="63" spans="1:88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</row>
    <row r="64" spans="1:88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</row>
    <row r="65" spans="1:88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</row>
    <row r="66" spans="1:88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</row>
    <row r="67" spans="1:88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</row>
    <row r="68" spans="1:88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</row>
    <row r="69" spans="1:88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</row>
    <row r="70" spans="1:88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</row>
    <row r="71" spans="1:88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</row>
    <row r="72" spans="1:88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</row>
    <row r="73" spans="1:88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</row>
    <row r="74" spans="1:88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</row>
    <row r="75" spans="1:88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</row>
    <row r="76" spans="1:88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</row>
    <row r="77" spans="1:88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</row>
    <row r="78" spans="1:88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</row>
    <row r="79" spans="1:88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</row>
    <row r="80" spans="1:88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</row>
    <row r="81" spans="1:88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</row>
    <row r="82" spans="1:88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</row>
    <row r="83" spans="1:88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</row>
    <row r="84" spans="1:88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</row>
    <row r="85" spans="1:88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</row>
    <row r="86" spans="1:88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</row>
    <row r="87" spans="1:88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</row>
    <row r="88" spans="1:88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</row>
    <row r="89" spans="1:88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</row>
    <row r="90" spans="1:88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</row>
    <row r="91" spans="1:88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</row>
    <row r="92" spans="1:88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</row>
    <row r="93" spans="1:88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</row>
    <row r="94" spans="1:88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</row>
    <row r="95" spans="1:88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</row>
    <row r="96" spans="1:88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</row>
    <row r="97" spans="1:88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</row>
    <row r="98" spans="1:88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</row>
    <row r="99" spans="1:88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</row>
    <row r="100" spans="1:88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</row>
    <row r="101" spans="1:88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</row>
    <row r="102" spans="1:88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</row>
    <row r="103" spans="1:88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</row>
    <row r="104" spans="1:88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</row>
    <row r="105" spans="1:88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</row>
    <row r="106" spans="1:88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</row>
    <row r="107" spans="1:88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</row>
    <row r="108" spans="1:88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</row>
    <row r="109" spans="1:88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</row>
    <row r="110" spans="1:88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</row>
    <row r="111" spans="1:88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</row>
    <row r="112" spans="1:88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</row>
    <row r="113" spans="1:88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</row>
    <row r="114" spans="1:88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</row>
    <row r="115" spans="1:88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</row>
    <row r="116" spans="1:88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</row>
    <row r="117" spans="1:88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</row>
    <row r="118" spans="1:88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</row>
    <row r="119" spans="1:88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</row>
    <row r="120" spans="1:88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</row>
    <row r="121" spans="1:88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</row>
    <row r="122" spans="1:88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</row>
    <row r="123" spans="1:88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</row>
    <row r="124" spans="1:88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</row>
    <row r="125" spans="1:88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</row>
    <row r="126" spans="1:88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</row>
    <row r="127" spans="1:88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</row>
    <row r="128" spans="1:88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</row>
    <row r="129" spans="1:88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</row>
    <row r="130" spans="1:88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</row>
    <row r="131" spans="1:88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</row>
    <row r="132" spans="1:88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</row>
    <row r="133" spans="1:88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</row>
    <row r="134" spans="1:88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</row>
    <row r="135" spans="1:88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</row>
    <row r="136" spans="1:88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</row>
    <row r="137" spans="1:88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</row>
    <row r="138" spans="1:88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</row>
    <row r="139" spans="1:88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</row>
    <row r="140" spans="1:88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</row>
    <row r="141" spans="1:88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</row>
    <row r="142" spans="1:88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</row>
    <row r="143" spans="1:88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</row>
    <row r="144" spans="1:88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</row>
    <row r="145" spans="1:88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</row>
    <row r="146" spans="1:88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</row>
    <row r="147" spans="1:88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</row>
    <row r="148" spans="1:88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</row>
    <row r="149" spans="1:88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</row>
    <row r="150" spans="1:88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</row>
    <row r="151" spans="1:88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</row>
    <row r="152" spans="1:88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</row>
    <row r="153" spans="1:88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</row>
    <row r="154" spans="1:88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</row>
    <row r="155" spans="1:88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</row>
    <row r="156" spans="1:88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</row>
    <row r="157" spans="1:88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</row>
    <row r="158" spans="1:88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</row>
    <row r="159" spans="1:88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</row>
    <row r="160" spans="1:88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</row>
    <row r="161" spans="1:88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</row>
    <row r="162" spans="1:88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</row>
    <row r="163" spans="1:88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</row>
    <row r="164" spans="1:88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</row>
    <row r="165" spans="1:88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</row>
    <row r="166" spans="1:88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</row>
    <row r="167" spans="1:88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</row>
    <row r="168" spans="1:88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</row>
    <row r="169" spans="1:88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</row>
    <row r="170" spans="1:88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</row>
    <row r="171" spans="1:88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</row>
    <row r="172" spans="1:88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</row>
    <row r="173" spans="1:88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</row>
    <row r="174" spans="1:88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</row>
    <row r="175" spans="1:88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</row>
    <row r="176" spans="1:88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</row>
    <row r="177" spans="1:88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</row>
    <row r="178" spans="1:88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</row>
    <row r="179" spans="1:88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</row>
    <row r="180" spans="1:88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</row>
    <row r="181" spans="1:88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</row>
    <row r="182" spans="1:88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</row>
    <row r="183" spans="1:88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</row>
    <row r="184" spans="1:88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</row>
    <row r="185" spans="1:88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</row>
    <row r="186" spans="1:88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</row>
    <row r="187" spans="1:88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</row>
    <row r="188" spans="1:88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</row>
    <row r="189" spans="1:88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</row>
    <row r="190" spans="1:88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</row>
    <row r="191" spans="1:88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</row>
    <row r="192" spans="1:88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</row>
    <row r="193" spans="1:88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</row>
    <row r="194" spans="1:88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</row>
    <row r="195" spans="1:88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</row>
    <row r="196" spans="1:88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</row>
    <row r="197" spans="1:88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</row>
    <row r="198" spans="1:88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</row>
    <row r="199" spans="1:88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</row>
    <row r="200" spans="1:88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</row>
    <row r="201" spans="1:88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</row>
    <row r="202" spans="1:88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</row>
    <row r="203" spans="1:88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</row>
    <row r="204" spans="1:88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</row>
    <row r="205" spans="1:88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</row>
    <row r="206" spans="1:88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</row>
    <row r="207" spans="1:88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</row>
    <row r="208" spans="1:88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</row>
    <row r="209" spans="1:88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</row>
    <row r="210" spans="1:88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</row>
    <row r="211" spans="1:88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</row>
    <row r="212" spans="1:88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</row>
    <row r="213" spans="1:88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</row>
    <row r="214" spans="1:88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</row>
    <row r="215" spans="1:88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</row>
    <row r="216" spans="1:88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</row>
    <row r="217" spans="1:88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</row>
    <row r="218" spans="1:88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</row>
    <row r="219" spans="1:88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</row>
    <row r="220" spans="1:88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</row>
    <row r="221" spans="1:88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</row>
    <row r="222" spans="1:88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</row>
    <row r="223" spans="1:88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</row>
    <row r="224" spans="1:88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</row>
    <row r="225" spans="1:88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</row>
    <row r="226" spans="1:88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</row>
    <row r="227" spans="1:88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</row>
    <row r="228" spans="1:88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</row>
    <row r="229" spans="1:88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</row>
    <row r="230" spans="1:88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</row>
    <row r="231" spans="1:88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</row>
    <row r="232" spans="1:88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</row>
    <row r="233" spans="1:88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</row>
    <row r="234" spans="1:88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</row>
    <row r="235" spans="1:88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</row>
    <row r="236" spans="1:88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</row>
    <row r="237" spans="1:88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</row>
    <row r="238" spans="1:88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</row>
    <row r="239" spans="1:88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</row>
    <row r="240" spans="1:88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</row>
    <row r="241" spans="1:88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</row>
    <row r="242" spans="1:88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</row>
    <row r="243" spans="1:88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</row>
    <row r="244" spans="1:88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</row>
    <row r="245" spans="1:88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</row>
    <row r="246" spans="1:88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</row>
    <row r="247" spans="1:88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</row>
    <row r="248" spans="1:88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</row>
    <row r="249" spans="1:88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</row>
    <row r="250" spans="1:88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</row>
    <row r="251" spans="1:88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</row>
    <row r="252" spans="1:88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</row>
    <row r="253" spans="1:88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</row>
    <row r="254" spans="1:88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</row>
    <row r="255" spans="1:88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</row>
    <row r="256" spans="1:88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</row>
    <row r="257" spans="1:88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</row>
    <row r="258" spans="1:88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</row>
    <row r="259" spans="1:88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</row>
    <row r="260" spans="1:88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</row>
    <row r="261" spans="1:88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</row>
    <row r="262" spans="1:88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</row>
    <row r="263" spans="1:88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</row>
    <row r="264" spans="1:88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</row>
    <row r="265" spans="1:88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</row>
    <row r="266" spans="1:88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</row>
    <row r="267" spans="1:88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</row>
    <row r="268" spans="1:88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</row>
    <row r="269" spans="1:88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</row>
    <row r="270" spans="1:88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</row>
    <row r="271" spans="1:88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</row>
    <row r="272" spans="1:88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</row>
    <row r="273" spans="1:88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</row>
    <row r="274" spans="1:88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</row>
    <row r="275" spans="1:88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</row>
    <row r="276" spans="1:88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</row>
    <row r="277" spans="1:88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</row>
    <row r="278" spans="1:88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</row>
    <row r="279" spans="1:88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</row>
    <row r="280" spans="1:88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</row>
    <row r="281" spans="1:88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</row>
    <row r="282" spans="1:88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</row>
    <row r="283" spans="1:88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</row>
    <row r="284" spans="1:88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</row>
    <row r="285" spans="1:88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</row>
    <row r="286" spans="1:88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</row>
    <row r="287" spans="1:88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</row>
    <row r="288" spans="1:88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</row>
    <row r="289" spans="1:88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</row>
    <row r="290" spans="1:88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</row>
    <row r="291" spans="1:88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</row>
    <row r="292" spans="1:88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</row>
    <row r="293" spans="1:88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</row>
    <row r="294" spans="1:88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</row>
    <row r="295" spans="1:88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</row>
    <row r="296" spans="1:88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  <c r="CH296" s="3"/>
      <c r="CI296" s="3"/>
      <c r="CJ296" s="3"/>
    </row>
    <row r="297" spans="1:88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</row>
    <row r="298" spans="1:88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  <c r="CH298" s="3"/>
      <c r="CI298" s="3"/>
      <c r="CJ298" s="3"/>
    </row>
    <row r="299" spans="1:88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  <c r="CH299" s="3"/>
      <c r="CI299" s="3"/>
      <c r="CJ299" s="3"/>
    </row>
    <row r="300" spans="1:88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</row>
    <row r="301" spans="1:88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</row>
    <row r="302" spans="1:88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  <c r="CH302" s="3"/>
      <c r="CI302" s="3"/>
      <c r="CJ302" s="3"/>
    </row>
    <row r="303" spans="1:88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</row>
    <row r="304" spans="1:88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</row>
    <row r="305" spans="1:88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  <c r="CH305" s="3"/>
      <c r="CI305" s="3"/>
      <c r="CJ305" s="3"/>
    </row>
    <row r="306" spans="1:88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  <c r="CH306" s="3"/>
      <c r="CI306" s="3"/>
      <c r="CJ306" s="3"/>
    </row>
    <row r="307" spans="1:88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  <c r="CG307" s="3"/>
      <c r="CH307" s="3"/>
      <c r="CI307" s="3"/>
      <c r="CJ307" s="3"/>
    </row>
    <row r="308" spans="1:88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  <c r="CG308" s="3"/>
      <c r="CH308" s="3"/>
      <c r="CI308" s="3"/>
      <c r="CJ308" s="3"/>
    </row>
    <row r="309" spans="1:88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  <c r="CB309" s="3"/>
      <c r="CC309" s="3"/>
      <c r="CD309" s="3"/>
      <c r="CE309" s="3"/>
      <c r="CF309" s="3"/>
      <c r="CG309" s="3"/>
      <c r="CH309" s="3"/>
      <c r="CI309" s="3"/>
      <c r="CJ309" s="3"/>
    </row>
    <row r="310" spans="1:88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  <c r="CB310" s="3"/>
      <c r="CC310" s="3"/>
      <c r="CD310" s="3"/>
      <c r="CE310" s="3"/>
      <c r="CF310" s="3"/>
      <c r="CG310" s="3"/>
      <c r="CH310" s="3"/>
      <c r="CI310" s="3"/>
      <c r="CJ310" s="3"/>
    </row>
    <row r="311" spans="1:88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  <c r="CG311" s="3"/>
      <c r="CH311" s="3"/>
      <c r="CI311" s="3"/>
      <c r="CJ311" s="3"/>
    </row>
    <row r="312" spans="1:88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  <c r="CH312" s="3"/>
      <c r="CI312" s="3"/>
      <c r="CJ312" s="3"/>
    </row>
    <row r="313" spans="1:88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  <c r="CH313" s="3"/>
      <c r="CI313" s="3"/>
      <c r="CJ313" s="3"/>
    </row>
    <row r="314" spans="1:88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  <c r="CG314" s="3"/>
      <c r="CH314" s="3"/>
      <c r="CI314" s="3"/>
      <c r="CJ314" s="3"/>
    </row>
    <row r="315" spans="1:88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  <c r="CG315" s="3"/>
      <c r="CH315" s="3"/>
      <c r="CI315" s="3"/>
      <c r="CJ315" s="3"/>
    </row>
    <row r="316" spans="1:88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  <c r="CG316" s="3"/>
      <c r="CH316" s="3"/>
      <c r="CI316" s="3"/>
      <c r="CJ316" s="3"/>
    </row>
    <row r="317" spans="1:88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  <c r="CG317" s="3"/>
      <c r="CH317" s="3"/>
      <c r="CI317" s="3"/>
      <c r="CJ317" s="3"/>
    </row>
    <row r="318" spans="1:88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  <c r="CG318" s="3"/>
      <c r="CH318" s="3"/>
      <c r="CI318" s="3"/>
      <c r="CJ318" s="3"/>
    </row>
    <row r="319" spans="1:88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  <c r="CH319" s="3"/>
      <c r="CI319" s="3"/>
      <c r="CJ319" s="3"/>
    </row>
    <row r="320" spans="1:88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  <c r="CG320" s="3"/>
      <c r="CH320" s="3"/>
      <c r="CI320" s="3"/>
      <c r="CJ320" s="3"/>
    </row>
    <row r="321" spans="1:88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  <c r="CG321" s="3"/>
      <c r="CH321" s="3"/>
      <c r="CI321" s="3"/>
      <c r="CJ321" s="3"/>
    </row>
    <row r="322" spans="1:88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  <c r="CG322" s="3"/>
      <c r="CH322" s="3"/>
      <c r="CI322" s="3"/>
      <c r="CJ322" s="3"/>
    </row>
    <row r="323" spans="1:88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  <c r="CB323" s="3"/>
      <c r="CC323" s="3"/>
      <c r="CD323" s="3"/>
      <c r="CE323" s="3"/>
      <c r="CF323" s="3"/>
      <c r="CG323" s="3"/>
      <c r="CH323" s="3"/>
      <c r="CI323" s="3"/>
      <c r="CJ323" s="3"/>
    </row>
    <row r="324" spans="1:88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  <c r="CG324" s="3"/>
      <c r="CH324" s="3"/>
      <c r="CI324" s="3"/>
      <c r="CJ324" s="3"/>
    </row>
    <row r="325" spans="1:88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  <c r="CB325" s="3"/>
      <c r="CC325" s="3"/>
      <c r="CD325" s="3"/>
      <c r="CE325" s="3"/>
      <c r="CF325" s="3"/>
      <c r="CG325" s="3"/>
      <c r="CH325" s="3"/>
      <c r="CI325" s="3"/>
      <c r="CJ325" s="3"/>
    </row>
    <row r="326" spans="1:88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  <c r="CH326" s="3"/>
      <c r="CI326" s="3"/>
      <c r="CJ326" s="3"/>
    </row>
    <row r="327" spans="1:88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  <c r="CB327" s="3"/>
      <c r="CC327" s="3"/>
      <c r="CD327" s="3"/>
      <c r="CE327" s="3"/>
      <c r="CF327" s="3"/>
      <c r="CG327" s="3"/>
      <c r="CH327" s="3"/>
      <c r="CI327" s="3"/>
      <c r="CJ327" s="3"/>
    </row>
    <row r="328" spans="1:88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  <c r="CG328" s="3"/>
      <c r="CH328" s="3"/>
      <c r="CI328" s="3"/>
      <c r="CJ328" s="3"/>
    </row>
    <row r="329" spans="1:88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  <c r="CH329" s="3"/>
      <c r="CI329" s="3"/>
      <c r="CJ329" s="3"/>
    </row>
    <row r="330" spans="1:88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  <c r="CG330" s="3"/>
      <c r="CH330" s="3"/>
      <c r="CI330" s="3"/>
      <c r="CJ330" s="3"/>
    </row>
    <row r="331" spans="1:88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  <c r="CG331" s="3"/>
      <c r="CH331" s="3"/>
      <c r="CI331" s="3"/>
      <c r="CJ331" s="3"/>
    </row>
    <row r="332" spans="1:88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  <c r="CB332" s="3"/>
      <c r="CC332" s="3"/>
      <c r="CD332" s="3"/>
      <c r="CE332" s="3"/>
      <c r="CF332" s="3"/>
      <c r="CG332" s="3"/>
      <c r="CH332" s="3"/>
      <c r="CI332" s="3"/>
      <c r="CJ332" s="3"/>
    </row>
    <row r="333" spans="1:88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  <c r="CG333" s="3"/>
      <c r="CH333" s="3"/>
      <c r="CI333" s="3"/>
      <c r="CJ333" s="3"/>
    </row>
    <row r="334" spans="1:88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  <c r="CG334" s="3"/>
      <c r="CH334" s="3"/>
      <c r="CI334" s="3"/>
      <c r="CJ334" s="3"/>
    </row>
    <row r="335" spans="1:88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  <c r="CG335" s="3"/>
      <c r="CH335" s="3"/>
      <c r="CI335" s="3"/>
      <c r="CJ335" s="3"/>
    </row>
    <row r="336" spans="1:88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  <c r="CG336" s="3"/>
      <c r="CH336" s="3"/>
      <c r="CI336" s="3"/>
      <c r="CJ336" s="3"/>
    </row>
    <row r="337" spans="1:88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  <c r="CB337" s="3"/>
      <c r="CC337" s="3"/>
      <c r="CD337" s="3"/>
      <c r="CE337" s="3"/>
      <c r="CF337" s="3"/>
      <c r="CG337" s="3"/>
      <c r="CH337" s="3"/>
      <c r="CI337" s="3"/>
      <c r="CJ337" s="3"/>
    </row>
    <row r="338" spans="1:88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  <c r="CG338" s="3"/>
      <c r="CH338" s="3"/>
      <c r="CI338" s="3"/>
      <c r="CJ338" s="3"/>
    </row>
    <row r="339" spans="1:88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  <c r="CG339" s="3"/>
      <c r="CH339" s="3"/>
      <c r="CI339" s="3"/>
      <c r="CJ339" s="3"/>
    </row>
    <row r="340" spans="1:88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  <c r="CB340" s="3"/>
      <c r="CC340" s="3"/>
      <c r="CD340" s="3"/>
      <c r="CE340" s="3"/>
      <c r="CF340" s="3"/>
      <c r="CG340" s="3"/>
      <c r="CH340" s="3"/>
      <c r="CI340" s="3"/>
      <c r="CJ340" s="3"/>
    </row>
    <row r="341" spans="1:88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  <c r="CB341" s="3"/>
      <c r="CC341" s="3"/>
      <c r="CD341" s="3"/>
      <c r="CE341" s="3"/>
      <c r="CF341" s="3"/>
      <c r="CG341" s="3"/>
      <c r="CH341" s="3"/>
      <c r="CI341" s="3"/>
      <c r="CJ341" s="3"/>
    </row>
    <row r="342" spans="1:88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  <c r="CG342" s="3"/>
      <c r="CH342" s="3"/>
      <c r="CI342" s="3"/>
      <c r="CJ342" s="3"/>
    </row>
    <row r="343" spans="1:88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  <c r="CG343" s="3"/>
      <c r="CH343" s="3"/>
      <c r="CI343" s="3"/>
      <c r="CJ343" s="3"/>
    </row>
    <row r="344" spans="1:88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  <c r="CG344" s="3"/>
      <c r="CH344" s="3"/>
      <c r="CI344" s="3"/>
      <c r="CJ344" s="3"/>
    </row>
    <row r="345" spans="1:88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  <c r="CH345" s="3"/>
      <c r="CI345" s="3"/>
      <c r="CJ345" s="3"/>
    </row>
    <row r="346" spans="1:88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  <c r="CG346" s="3"/>
      <c r="CH346" s="3"/>
      <c r="CI346" s="3"/>
      <c r="CJ346" s="3"/>
    </row>
    <row r="347" spans="1:88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  <c r="CG347" s="3"/>
      <c r="CH347" s="3"/>
      <c r="CI347" s="3"/>
      <c r="CJ347" s="3"/>
    </row>
    <row r="348" spans="1:88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  <c r="CB348" s="3"/>
      <c r="CC348" s="3"/>
      <c r="CD348" s="3"/>
      <c r="CE348" s="3"/>
      <c r="CF348" s="3"/>
      <c r="CG348" s="3"/>
      <c r="CH348" s="3"/>
      <c r="CI348" s="3"/>
      <c r="CJ348" s="3"/>
    </row>
    <row r="349" spans="1:88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  <c r="CG349" s="3"/>
      <c r="CH349" s="3"/>
      <c r="CI349" s="3"/>
      <c r="CJ349" s="3"/>
    </row>
    <row r="350" spans="1:88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  <c r="CB350" s="3"/>
      <c r="CC350" s="3"/>
      <c r="CD350" s="3"/>
      <c r="CE350" s="3"/>
      <c r="CF350" s="3"/>
      <c r="CG350" s="3"/>
      <c r="CH350" s="3"/>
      <c r="CI350" s="3"/>
      <c r="CJ350" s="3"/>
    </row>
    <row r="351" spans="1:88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  <c r="CH351" s="3"/>
      <c r="CI351" s="3"/>
      <c r="CJ351" s="3"/>
    </row>
    <row r="352" spans="1:88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  <c r="CB352" s="3"/>
      <c r="CC352" s="3"/>
      <c r="CD352" s="3"/>
      <c r="CE352" s="3"/>
      <c r="CF352" s="3"/>
      <c r="CG352" s="3"/>
      <c r="CH352" s="3"/>
      <c r="CI352" s="3"/>
      <c r="CJ352" s="3"/>
    </row>
    <row r="353" spans="1:88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  <c r="CG353" s="3"/>
      <c r="CH353" s="3"/>
      <c r="CI353" s="3"/>
      <c r="CJ353" s="3"/>
    </row>
    <row r="354" spans="1:88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  <c r="CG354" s="3"/>
      <c r="CH354" s="3"/>
      <c r="CI354" s="3"/>
      <c r="CJ354" s="3"/>
    </row>
    <row r="355" spans="1:88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  <c r="CB355" s="3"/>
      <c r="CC355" s="3"/>
      <c r="CD355" s="3"/>
      <c r="CE355" s="3"/>
      <c r="CF355" s="3"/>
      <c r="CG355" s="3"/>
      <c r="CH355" s="3"/>
      <c r="CI355" s="3"/>
      <c r="CJ355" s="3"/>
    </row>
    <row r="356" spans="1:88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  <c r="BY356" s="3"/>
      <c r="BZ356" s="3"/>
      <c r="CA356" s="3"/>
      <c r="CB356" s="3"/>
      <c r="CC356" s="3"/>
      <c r="CD356" s="3"/>
      <c r="CE356" s="3"/>
      <c r="CF356" s="3"/>
      <c r="CG356" s="3"/>
      <c r="CH356" s="3"/>
      <c r="CI356" s="3"/>
      <c r="CJ356" s="3"/>
    </row>
    <row r="357" spans="1:88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  <c r="CB357" s="3"/>
      <c r="CC357" s="3"/>
      <c r="CD357" s="3"/>
      <c r="CE357" s="3"/>
      <c r="CF357" s="3"/>
      <c r="CG357" s="3"/>
      <c r="CH357" s="3"/>
      <c r="CI357" s="3"/>
      <c r="CJ357" s="3"/>
    </row>
    <row r="358" spans="1:88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  <c r="BY358" s="3"/>
      <c r="BZ358" s="3"/>
      <c r="CA358" s="3"/>
      <c r="CB358" s="3"/>
      <c r="CC358" s="3"/>
      <c r="CD358" s="3"/>
      <c r="CE358" s="3"/>
      <c r="CF358" s="3"/>
      <c r="CG358" s="3"/>
      <c r="CH358" s="3"/>
      <c r="CI358" s="3"/>
      <c r="CJ358" s="3"/>
    </row>
    <row r="359" spans="1:88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  <c r="CB359" s="3"/>
      <c r="CC359" s="3"/>
      <c r="CD359" s="3"/>
      <c r="CE359" s="3"/>
      <c r="CF359" s="3"/>
      <c r="CG359" s="3"/>
      <c r="CH359" s="3"/>
      <c r="CI359" s="3"/>
      <c r="CJ359" s="3"/>
    </row>
    <row r="360" spans="1:88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  <c r="CG360" s="3"/>
      <c r="CH360" s="3"/>
      <c r="CI360" s="3"/>
      <c r="CJ360" s="3"/>
    </row>
    <row r="361" spans="1:88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  <c r="BY361" s="3"/>
      <c r="BZ361" s="3"/>
      <c r="CA361" s="3"/>
      <c r="CB361" s="3"/>
      <c r="CC361" s="3"/>
      <c r="CD361" s="3"/>
      <c r="CE361" s="3"/>
      <c r="CF361" s="3"/>
      <c r="CG361" s="3"/>
      <c r="CH361" s="3"/>
      <c r="CI361" s="3"/>
      <c r="CJ361" s="3"/>
    </row>
    <row r="362" spans="1:88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  <c r="CG362" s="3"/>
      <c r="CH362" s="3"/>
      <c r="CI362" s="3"/>
      <c r="CJ362" s="3"/>
    </row>
    <row r="363" spans="1:88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  <c r="BY363" s="3"/>
      <c r="BZ363" s="3"/>
      <c r="CA363" s="3"/>
      <c r="CB363" s="3"/>
      <c r="CC363" s="3"/>
      <c r="CD363" s="3"/>
      <c r="CE363" s="3"/>
      <c r="CF363" s="3"/>
      <c r="CG363" s="3"/>
      <c r="CH363" s="3"/>
      <c r="CI363" s="3"/>
      <c r="CJ363" s="3"/>
    </row>
    <row r="364" spans="1:88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  <c r="BY364" s="3"/>
      <c r="BZ364" s="3"/>
      <c r="CA364" s="3"/>
      <c r="CB364" s="3"/>
      <c r="CC364" s="3"/>
      <c r="CD364" s="3"/>
      <c r="CE364" s="3"/>
      <c r="CF364" s="3"/>
      <c r="CG364" s="3"/>
      <c r="CH364" s="3"/>
      <c r="CI364" s="3"/>
      <c r="CJ364" s="3"/>
    </row>
    <row r="365" spans="1:88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  <c r="BY365" s="3"/>
      <c r="BZ365" s="3"/>
      <c r="CA365" s="3"/>
      <c r="CB365" s="3"/>
      <c r="CC365" s="3"/>
      <c r="CD365" s="3"/>
      <c r="CE365" s="3"/>
      <c r="CF365" s="3"/>
      <c r="CG365" s="3"/>
      <c r="CH365" s="3"/>
      <c r="CI365" s="3"/>
      <c r="CJ365" s="3"/>
    </row>
    <row r="366" spans="1:88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  <c r="BY366" s="3"/>
      <c r="BZ366" s="3"/>
      <c r="CA366" s="3"/>
      <c r="CB366" s="3"/>
      <c r="CC366" s="3"/>
      <c r="CD366" s="3"/>
      <c r="CE366" s="3"/>
      <c r="CF366" s="3"/>
      <c r="CG366" s="3"/>
      <c r="CH366" s="3"/>
      <c r="CI366" s="3"/>
      <c r="CJ366" s="3"/>
    </row>
    <row r="367" spans="1:88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  <c r="CB367" s="3"/>
      <c r="CC367" s="3"/>
      <c r="CD367" s="3"/>
      <c r="CE367" s="3"/>
      <c r="CF367" s="3"/>
      <c r="CG367" s="3"/>
      <c r="CH367" s="3"/>
      <c r="CI367" s="3"/>
      <c r="CJ367" s="3"/>
    </row>
    <row r="368" spans="1:88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  <c r="BY368" s="3"/>
      <c r="BZ368" s="3"/>
      <c r="CA368" s="3"/>
      <c r="CB368" s="3"/>
      <c r="CC368" s="3"/>
      <c r="CD368" s="3"/>
      <c r="CE368" s="3"/>
      <c r="CF368" s="3"/>
      <c r="CG368" s="3"/>
      <c r="CH368" s="3"/>
      <c r="CI368" s="3"/>
      <c r="CJ368" s="3"/>
    </row>
    <row r="369" spans="1:88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  <c r="BY369" s="3"/>
      <c r="BZ369" s="3"/>
      <c r="CA369" s="3"/>
      <c r="CB369" s="3"/>
      <c r="CC369" s="3"/>
      <c r="CD369" s="3"/>
      <c r="CE369" s="3"/>
      <c r="CF369" s="3"/>
      <c r="CG369" s="3"/>
      <c r="CH369" s="3"/>
      <c r="CI369" s="3"/>
      <c r="CJ369" s="3"/>
    </row>
    <row r="370" spans="1:88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  <c r="BY370" s="3"/>
      <c r="BZ370" s="3"/>
      <c r="CA370" s="3"/>
      <c r="CB370" s="3"/>
      <c r="CC370" s="3"/>
      <c r="CD370" s="3"/>
      <c r="CE370" s="3"/>
      <c r="CF370" s="3"/>
      <c r="CG370" s="3"/>
      <c r="CH370" s="3"/>
      <c r="CI370" s="3"/>
      <c r="CJ370" s="3"/>
    </row>
    <row r="371" spans="1:88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  <c r="BY371" s="3"/>
      <c r="BZ371" s="3"/>
      <c r="CA371" s="3"/>
      <c r="CB371" s="3"/>
      <c r="CC371" s="3"/>
      <c r="CD371" s="3"/>
      <c r="CE371" s="3"/>
      <c r="CF371" s="3"/>
      <c r="CG371" s="3"/>
      <c r="CH371" s="3"/>
      <c r="CI371" s="3"/>
      <c r="CJ371" s="3"/>
    </row>
    <row r="372" spans="1:88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  <c r="BY372" s="3"/>
      <c r="BZ372" s="3"/>
      <c r="CA372" s="3"/>
      <c r="CB372" s="3"/>
      <c r="CC372" s="3"/>
      <c r="CD372" s="3"/>
      <c r="CE372" s="3"/>
      <c r="CF372" s="3"/>
      <c r="CG372" s="3"/>
      <c r="CH372" s="3"/>
      <c r="CI372" s="3"/>
      <c r="CJ372" s="3"/>
    </row>
    <row r="373" spans="1:88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  <c r="CG373" s="3"/>
      <c r="CH373" s="3"/>
      <c r="CI373" s="3"/>
      <c r="CJ373" s="3"/>
    </row>
    <row r="374" spans="1:88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  <c r="BY374" s="3"/>
      <c r="BZ374" s="3"/>
      <c r="CA374" s="3"/>
      <c r="CB374" s="3"/>
      <c r="CC374" s="3"/>
      <c r="CD374" s="3"/>
      <c r="CE374" s="3"/>
      <c r="CF374" s="3"/>
      <c r="CG374" s="3"/>
      <c r="CH374" s="3"/>
      <c r="CI374" s="3"/>
      <c r="CJ374" s="3"/>
    </row>
    <row r="375" spans="1:88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  <c r="CG375" s="3"/>
      <c r="CH375" s="3"/>
      <c r="CI375" s="3"/>
      <c r="CJ375" s="3"/>
    </row>
    <row r="376" spans="1:88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  <c r="CB376" s="3"/>
      <c r="CC376" s="3"/>
      <c r="CD376" s="3"/>
      <c r="CE376" s="3"/>
      <c r="CF376" s="3"/>
      <c r="CG376" s="3"/>
      <c r="CH376" s="3"/>
      <c r="CI376" s="3"/>
      <c r="CJ376" s="3"/>
    </row>
    <row r="377" spans="1:88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  <c r="CB377" s="3"/>
      <c r="CC377" s="3"/>
      <c r="CD377" s="3"/>
      <c r="CE377" s="3"/>
      <c r="CF377" s="3"/>
      <c r="CG377" s="3"/>
      <c r="CH377" s="3"/>
      <c r="CI377" s="3"/>
      <c r="CJ377" s="3"/>
    </row>
    <row r="378" spans="1:88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  <c r="CG378" s="3"/>
      <c r="CH378" s="3"/>
      <c r="CI378" s="3"/>
      <c r="CJ378" s="3"/>
    </row>
    <row r="379" spans="1:88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  <c r="CB379" s="3"/>
      <c r="CC379" s="3"/>
      <c r="CD379" s="3"/>
      <c r="CE379" s="3"/>
      <c r="CF379" s="3"/>
      <c r="CG379" s="3"/>
      <c r="CH379" s="3"/>
      <c r="CI379" s="3"/>
      <c r="CJ379" s="3"/>
    </row>
    <row r="380" spans="1:88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  <c r="BY380" s="3"/>
      <c r="BZ380" s="3"/>
      <c r="CA380" s="3"/>
      <c r="CB380" s="3"/>
      <c r="CC380" s="3"/>
      <c r="CD380" s="3"/>
      <c r="CE380" s="3"/>
      <c r="CF380" s="3"/>
      <c r="CG380" s="3"/>
      <c r="CH380" s="3"/>
      <c r="CI380" s="3"/>
      <c r="CJ380" s="3"/>
    </row>
    <row r="381" spans="1:88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  <c r="BY381" s="3"/>
      <c r="BZ381" s="3"/>
      <c r="CA381" s="3"/>
      <c r="CB381" s="3"/>
      <c r="CC381" s="3"/>
      <c r="CD381" s="3"/>
      <c r="CE381" s="3"/>
      <c r="CF381" s="3"/>
      <c r="CG381" s="3"/>
      <c r="CH381" s="3"/>
      <c r="CI381" s="3"/>
      <c r="CJ381" s="3"/>
    </row>
    <row r="382" spans="1:88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  <c r="BY382" s="3"/>
      <c r="BZ382" s="3"/>
      <c r="CA382" s="3"/>
      <c r="CB382" s="3"/>
      <c r="CC382" s="3"/>
      <c r="CD382" s="3"/>
      <c r="CE382" s="3"/>
      <c r="CF382" s="3"/>
      <c r="CG382" s="3"/>
      <c r="CH382" s="3"/>
      <c r="CI382" s="3"/>
      <c r="CJ382" s="3"/>
    </row>
    <row r="383" spans="1:88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  <c r="BY383" s="3"/>
      <c r="BZ383" s="3"/>
      <c r="CA383" s="3"/>
      <c r="CB383" s="3"/>
      <c r="CC383" s="3"/>
      <c r="CD383" s="3"/>
      <c r="CE383" s="3"/>
      <c r="CF383" s="3"/>
      <c r="CG383" s="3"/>
      <c r="CH383" s="3"/>
      <c r="CI383" s="3"/>
      <c r="CJ383" s="3"/>
    </row>
    <row r="384" spans="1:88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  <c r="BY384" s="3"/>
      <c r="BZ384" s="3"/>
      <c r="CA384" s="3"/>
      <c r="CB384" s="3"/>
      <c r="CC384" s="3"/>
      <c r="CD384" s="3"/>
      <c r="CE384" s="3"/>
      <c r="CF384" s="3"/>
      <c r="CG384" s="3"/>
      <c r="CH384" s="3"/>
      <c r="CI384" s="3"/>
      <c r="CJ384" s="3"/>
    </row>
    <row r="385" spans="1:88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  <c r="BY385" s="3"/>
      <c r="BZ385" s="3"/>
      <c r="CA385" s="3"/>
      <c r="CB385" s="3"/>
      <c r="CC385" s="3"/>
      <c r="CD385" s="3"/>
      <c r="CE385" s="3"/>
      <c r="CF385" s="3"/>
      <c r="CG385" s="3"/>
      <c r="CH385" s="3"/>
      <c r="CI385" s="3"/>
      <c r="CJ385" s="3"/>
    </row>
    <row r="386" spans="1:88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  <c r="BY386" s="3"/>
      <c r="BZ386" s="3"/>
      <c r="CA386" s="3"/>
      <c r="CB386" s="3"/>
      <c r="CC386" s="3"/>
      <c r="CD386" s="3"/>
      <c r="CE386" s="3"/>
      <c r="CF386" s="3"/>
      <c r="CG386" s="3"/>
      <c r="CH386" s="3"/>
      <c r="CI386" s="3"/>
      <c r="CJ386" s="3"/>
    </row>
    <row r="387" spans="1:88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  <c r="BY387" s="3"/>
      <c r="BZ387" s="3"/>
      <c r="CA387" s="3"/>
      <c r="CB387" s="3"/>
      <c r="CC387" s="3"/>
      <c r="CD387" s="3"/>
      <c r="CE387" s="3"/>
      <c r="CF387" s="3"/>
      <c r="CG387" s="3"/>
      <c r="CH387" s="3"/>
      <c r="CI387" s="3"/>
      <c r="CJ387" s="3"/>
    </row>
    <row r="388" spans="1:88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  <c r="BY388" s="3"/>
      <c r="BZ388" s="3"/>
      <c r="CA388" s="3"/>
      <c r="CB388" s="3"/>
      <c r="CC388" s="3"/>
      <c r="CD388" s="3"/>
      <c r="CE388" s="3"/>
      <c r="CF388" s="3"/>
      <c r="CG388" s="3"/>
      <c r="CH388" s="3"/>
      <c r="CI388" s="3"/>
      <c r="CJ388" s="3"/>
    </row>
    <row r="389" spans="1:88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  <c r="BY389" s="3"/>
      <c r="BZ389" s="3"/>
      <c r="CA389" s="3"/>
      <c r="CB389" s="3"/>
      <c r="CC389" s="3"/>
      <c r="CD389" s="3"/>
      <c r="CE389" s="3"/>
      <c r="CF389" s="3"/>
      <c r="CG389" s="3"/>
      <c r="CH389" s="3"/>
      <c r="CI389" s="3"/>
      <c r="CJ389" s="3"/>
    </row>
    <row r="390" spans="1:88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  <c r="BY390" s="3"/>
      <c r="BZ390" s="3"/>
      <c r="CA390" s="3"/>
      <c r="CB390" s="3"/>
      <c r="CC390" s="3"/>
      <c r="CD390" s="3"/>
      <c r="CE390" s="3"/>
      <c r="CF390" s="3"/>
      <c r="CG390" s="3"/>
      <c r="CH390" s="3"/>
      <c r="CI390" s="3"/>
      <c r="CJ390" s="3"/>
    </row>
    <row r="391" spans="1:88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  <c r="BY391" s="3"/>
      <c r="BZ391" s="3"/>
      <c r="CA391" s="3"/>
      <c r="CB391" s="3"/>
      <c r="CC391" s="3"/>
      <c r="CD391" s="3"/>
      <c r="CE391" s="3"/>
      <c r="CF391" s="3"/>
      <c r="CG391" s="3"/>
      <c r="CH391" s="3"/>
      <c r="CI391" s="3"/>
      <c r="CJ391" s="3"/>
    </row>
    <row r="392" spans="1:88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  <c r="BY392" s="3"/>
      <c r="BZ392" s="3"/>
      <c r="CA392" s="3"/>
      <c r="CB392" s="3"/>
      <c r="CC392" s="3"/>
      <c r="CD392" s="3"/>
      <c r="CE392" s="3"/>
      <c r="CF392" s="3"/>
      <c r="CG392" s="3"/>
      <c r="CH392" s="3"/>
      <c r="CI392" s="3"/>
      <c r="CJ392" s="3"/>
    </row>
    <row r="393" spans="1:88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  <c r="BY393" s="3"/>
      <c r="BZ393" s="3"/>
      <c r="CA393" s="3"/>
      <c r="CB393" s="3"/>
      <c r="CC393" s="3"/>
      <c r="CD393" s="3"/>
      <c r="CE393" s="3"/>
      <c r="CF393" s="3"/>
      <c r="CG393" s="3"/>
      <c r="CH393" s="3"/>
      <c r="CI393" s="3"/>
      <c r="CJ393" s="3"/>
    </row>
    <row r="394" spans="1:88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  <c r="BY394" s="3"/>
      <c r="BZ394" s="3"/>
      <c r="CA394" s="3"/>
      <c r="CB394" s="3"/>
      <c r="CC394" s="3"/>
      <c r="CD394" s="3"/>
      <c r="CE394" s="3"/>
      <c r="CF394" s="3"/>
      <c r="CG394" s="3"/>
      <c r="CH394" s="3"/>
      <c r="CI394" s="3"/>
      <c r="CJ394" s="3"/>
    </row>
    <row r="395" spans="1:88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  <c r="CB395" s="3"/>
      <c r="CC395" s="3"/>
      <c r="CD395" s="3"/>
      <c r="CE395" s="3"/>
      <c r="CF395" s="3"/>
      <c r="CG395" s="3"/>
      <c r="CH395" s="3"/>
      <c r="CI395" s="3"/>
      <c r="CJ395" s="3"/>
    </row>
    <row r="396" spans="1:88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  <c r="CB396" s="3"/>
      <c r="CC396" s="3"/>
      <c r="CD396" s="3"/>
      <c r="CE396" s="3"/>
      <c r="CF396" s="3"/>
      <c r="CG396" s="3"/>
      <c r="CH396" s="3"/>
      <c r="CI396" s="3"/>
      <c r="CJ396" s="3"/>
    </row>
    <row r="397" spans="1:88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  <c r="CB397" s="3"/>
      <c r="CC397" s="3"/>
      <c r="CD397" s="3"/>
      <c r="CE397" s="3"/>
      <c r="CF397" s="3"/>
      <c r="CG397" s="3"/>
      <c r="CH397" s="3"/>
      <c r="CI397" s="3"/>
      <c r="CJ397" s="3"/>
    </row>
    <row r="398" spans="1:88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  <c r="CB398" s="3"/>
      <c r="CC398" s="3"/>
      <c r="CD398" s="3"/>
      <c r="CE398" s="3"/>
      <c r="CF398" s="3"/>
      <c r="CG398" s="3"/>
      <c r="CH398" s="3"/>
      <c r="CI398" s="3"/>
      <c r="CJ398" s="3"/>
    </row>
    <row r="399" spans="1:88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  <c r="BY399" s="3"/>
      <c r="BZ399" s="3"/>
      <c r="CA399" s="3"/>
      <c r="CB399" s="3"/>
      <c r="CC399" s="3"/>
      <c r="CD399" s="3"/>
      <c r="CE399" s="3"/>
      <c r="CF399" s="3"/>
      <c r="CG399" s="3"/>
      <c r="CH399" s="3"/>
      <c r="CI399" s="3"/>
      <c r="CJ399" s="3"/>
    </row>
    <row r="400" spans="1:88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  <c r="BY400" s="3"/>
      <c r="BZ400" s="3"/>
      <c r="CA400" s="3"/>
      <c r="CB400" s="3"/>
      <c r="CC400" s="3"/>
      <c r="CD400" s="3"/>
      <c r="CE400" s="3"/>
      <c r="CF400" s="3"/>
      <c r="CG400" s="3"/>
      <c r="CH400" s="3"/>
      <c r="CI400" s="3"/>
      <c r="CJ400" s="3"/>
    </row>
    <row r="401" spans="1:88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  <c r="BY401" s="3"/>
      <c r="BZ401" s="3"/>
      <c r="CA401" s="3"/>
      <c r="CB401" s="3"/>
      <c r="CC401" s="3"/>
      <c r="CD401" s="3"/>
      <c r="CE401" s="3"/>
      <c r="CF401" s="3"/>
      <c r="CG401" s="3"/>
      <c r="CH401" s="3"/>
      <c r="CI401" s="3"/>
      <c r="CJ401" s="3"/>
    </row>
    <row r="402" spans="1:88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  <c r="BY402" s="3"/>
      <c r="BZ402" s="3"/>
      <c r="CA402" s="3"/>
      <c r="CB402" s="3"/>
      <c r="CC402" s="3"/>
      <c r="CD402" s="3"/>
      <c r="CE402" s="3"/>
      <c r="CF402" s="3"/>
      <c r="CG402" s="3"/>
      <c r="CH402" s="3"/>
      <c r="CI402" s="3"/>
      <c r="CJ402" s="3"/>
    </row>
    <row r="403" spans="1:88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  <c r="BY403" s="3"/>
      <c r="BZ403" s="3"/>
      <c r="CA403" s="3"/>
      <c r="CB403" s="3"/>
      <c r="CC403" s="3"/>
      <c r="CD403" s="3"/>
      <c r="CE403" s="3"/>
      <c r="CF403" s="3"/>
      <c r="CG403" s="3"/>
      <c r="CH403" s="3"/>
      <c r="CI403" s="3"/>
      <c r="CJ403" s="3"/>
    </row>
    <row r="404" spans="1:88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  <c r="CB404" s="3"/>
      <c r="CC404" s="3"/>
      <c r="CD404" s="3"/>
      <c r="CE404" s="3"/>
      <c r="CF404" s="3"/>
      <c r="CG404" s="3"/>
      <c r="CH404" s="3"/>
      <c r="CI404" s="3"/>
      <c r="CJ404" s="3"/>
    </row>
    <row r="405" spans="1:88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  <c r="BY405" s="3"/>
      <c r="BZ405" s="3"/>
      <c r="CA405" s="3"/>
      <c r="CB405" s="3"/>
      <c r="CC405" s="3"/>
      <c r="CD405" s="3"/>
      <c r="CE405" s="3"/>
      <c r="CF405" s="3"/>
      <c r="CG405" s="3"/>
      <c r="CH405" s="3"/>
      <c r="CI405" s="3"/>
      <c r="CJ405" s="3"/>
    </row>
    <row r="406" spans="1:88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  <c r="BY406" s="3"/>
      <c r="BZ406" s="3"/>
      <c r="CA406" s="3"/>
      <c r="CB406" s="3"/>
      <c r="CC406" s="3"/>
      <c r="CD406" s="3"/>
      <c r="CE406" s="3"/>
      <c r="CF406" s="3"/>
      <c r="CG406" s="3"/>
      <c r="CH406" s="3"/>
      <c r="CI406" s="3"/>
      <c r="CJ406" s="3"/>
    </row>
    <row r="407" spans="1:88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  <c r="BY407" s="3"/>
      <c r="BZ407" s="3"/>
      <c r="CA407" s="3"/>
      <c r="CB407" s="3"/>
      <c r="CC407" s="3"/>
      <c r="CD407" s="3"/>
      <c r="CE407" s="3"/>
      <c r="CF407" s="3"/>
      <c r="CG407" s="3"/>
      <c r="CH407" s="3"/>
      <c r="CI407" s="3"/>
      <c r="CJ407" s="3"/>
    </row>
    <row r="408" spans="1:88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  <c r="BY408" s="3"/>
      <c r="BZ408" s="3"/>
      <c r="CA408" s="3"/>
      <c r="CB408" s="3"/>
      <c r="CC408" s="3"/>
      <c r="CD408" s="3"/>
      <c r="CE408" s="3"/>
      <c r="CF408" s="3"/>
      <c r="CG408" s="3"/>
      <c r="CH408" s="3"/>
      <c r="CI408" s="3"/>
      <c r="CJ408" s="3"/>
    </row>
    <row r="409" spans="1:88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  <c r="BY409" s="3"/>
      <c r="BZ409" s="3"/>
      <c r="CA409" s="3"/>
      <c r="CB409" s="3"/>
      <c r="CC409" s="3"/>
      <c r="CD409" s="3"/>
      <c r="CE409" s="3"/>
      <c r="CF409" s="3"/>
      <c r="CG409" s="3"/>
      <c r="CH409" s="3"/>
      <c r="CI409" s="3"/>
      <c r="CJ409" s="3"/>
    </row>
    <row r="410" spans="1:88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  <c r="BY410" s="3"/>
      <c r="BZ410" s="3"/>
      <c r="CA410" s="3"/>
      <c r="CB410" s="3"/>
      <c r="CC410" s="3"/>
      <c r="CD410" s="3"/>
      <c r="CE410" s="3"/>
      <c r="CF410" s="3"/>
      <c r="CG410" s="3"/>
      <c r="CH410" s="3"/>
      <c r="CI410" s="3"/>
      <c r="CJ410" s="3"/>
    </row>
    <row r="411" spans="1:88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  <c r="BY411" s="3"/>
      <c r="BZ411" s="3"/>
      <c r="CA411" s="3"/>
      <c r="CB411" s="3"/>
      <c r="CC411" s="3"/>
      <c r="CD411" s="3"/>
      <c r="CE411" s="3"/>
      <c r="CF411" s="3"/>
      <c r="CG411" s="3"/>
      <c r="CH411" s="3"/>
      <c r="CI411" s="3"/>
      <c r="CJ411" s="3"/>
    </row>
    <row r="412" spans="1:88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  <c r="CB412" s="3"/>
      <c r="CC412" s="3"/>
      <c r="CD412" s="3"/>
      <c r="CE412" s="3"/>
      <c r="CF412" s="3"/>
      <c r="CG412" s="3"/>
      <c r="CH412" s="3"/>
      <c r="CI412" s="3"/>
      <c r="CJ412" s="3"/>
    </row>
    <row r="413" spans="1:88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  <c r="CB413" s="3"/>
      <c r="CC413" s="3"/>
      <c r="CD413" s="3"/>
      <c r="CE413" s="3"/>
      <c r="CF413" s="3"/>
      <c r="CG413" s="3"/>
      <c r="CH413" s="3"/>
      <c r="CI413" s="3"/>
      <c r="CJ413" s="3"/>
    </row>
    <row r="414" spans="1:88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  <c r="BY414" s="3"/>
      <c r="BZ414" s="3"/>
      <c r="CA414" s="3"/>
      <c r="CB414" s="3"/>
      <c r="CC414" s="3"/>
      <c r="CD414" s="3"/>
      <c r="CE414" s="3"/>
      <c r="CF414" s="3"/>
      <c r="CG414" s="3"/>
      <c r="CH414" s="3"/>
      <c r="CI414" s="3"/>
      <c r="CJ414" s="3"/>
    </row>
    <row r="415" spans="1:88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  <c r="CB415" s="3"/>
      <c r="CC415" s="3"/>
      <c r="CD415" s="3"/>
      <c r="CE415" s="3"/>
      <c r="CF415" s="3"/>
      <c r="CG415" s="3"/>
      <c r="CH415" s="3"/>
      <c r="CI415" s="3"/>
      <c r="CJ415" s="3"/>
    </row>
    <row r="416" spans="1:88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  <c r="BY416" s="3"/>
      <c r="BZ416" s="3"/>
      <c r="CA416" s="3"/>
      <c r="CB416" s="3"/>
      <c r="CC416" s="3"/>
      <c r="CD416" s="3"/>
      <c r="CE416" s="3"/>
      <c r="CF416" s="3"/>
      <c r="CG416" s="3"/>
      <c r="CH416" s="3"/>
      <c r="CI416" s="3"/>
      <c r="CJ416" s="3"/>
    </row>
    <row r="417" spans="1:88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  <c r="BY417" s="3"/>
      <c r="BZ417" s="3"/>
      <c r="CA417" s="3"/>
      <c r="CB417" s="3"/>
      <c r="CC417" s="3"/>
      <c r="CD417" s="3"/>
      <c r="CE417" s="3"/>
      <c r="CF417" s="3"/>
      <c r="CG417" s="3"/>
      <c r="CH417" s="3"/>
      <c r="CI417" s="3"/>
      <c r="CJ417" s="3"/>
    </row>
    <row r="418" spans="1:88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  <c r="BY418" s="3"/>
      <c r="BZ418" s="3"/>
      <c r="CA418" s="3"/>
      <c r="CB418" s="3"/>
      <c r="CC418" s="3"/>
      <c r="CD418" s="3"/>
      <c r="CE418" s="3"/>
      <c r="CF418" s="3"/>
      <c r="CG418" s="3"/>
      <c r="CH418" s="3"/>
      <c r="CI418" s="3"/>
      <c r="CJ418" s="3"/>
    </row>
    <row r="419" spans="1:88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  <c r="BY419" s="3"/>
      <c r="BZ419" s="3"/>
      <c r="CA419" s="3"/>
      <c r="CB419" s="3"/>
      <c r="CC419" s="3"/>
      <c r="CD419" s="3"/>
      <c r="CE419" s="3"/>
      <c r="CF419" s="3"/>
      <c r="CG419" s="3"/>
      <c r="CH419" s="3"/>
      <c r="CI419" s="3"/>
      <c r="CJ419" s="3"/>
    </row>
    <row r="420" spans="1:88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  <c r="BY420" s="3"/>
      <c r="BZ420" s="3"/>
      <c r="CA420" s="3"/>
      <c r="CB420" s="3"/>
      <c r="CC420" s="3"/>
      <c r="CD420" s="3"/>
      <c r="CE420" s="3"/>
      <c r="CF420" s="3"/>
      <c r="CG420" s="3"/>
      <c r="CH420" s="3"/>
      <c r="CI420" s="3"/>
      <c r="CJ420" s="3"/>
    </row>
    <row r="421" spans="1:88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  <c r="BY421" s="3"/>
      <c r="BZ421" s="3"/>
      <c r="CA421" s="3"/>
      <c r="CB421" s="3"/>
      <c r="CC421" s="3"/>
      <c r="CD421" s="3"/>
      <c r="CE421" s="3"/>
      <c r="CF421" s="3"/>
      <c r="CG421" s="3"/>
      <c r="CH421" s="3"/>
      <c r="CI421" s="3"/>
      <c r="CJ421" s="3"/>
    </row>
    <row r="422" spans="1:88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  <c r="BY422" s="3"/>
      <c r="BZ422" s="3"/>
      <c r="CA422" s="3"/>
      <c r="CB422" s="3"/>
      <c r="CC422" s="3"/>
      <c r="CD422" s="3"/>
      <c r="CE422" s="3"/>
      <c r="CF422" s="3"/>
      <c r="CG422" s="3"/>
      <c r="CH422" s="3"/>
      <c r="CI422" s="3"/>
      <c r="CJ422" s="3"/>
    </row>
    <row r="423" spans="1:88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  <c r="BY423" s="3"/>
      <c r="BZ423" s="3"/>
      <c r="CA423" s="3"/>
      <c r="CB423" s="3"/>
      <c r="CC423" s="3"/>
      <c r="CD423" s="3"/>
      <c r="CE423" s="3"/>
      <c r="CF423" s="3"/>
      <c r="CG423" s="3"/>
      <c r="CH423" s="3"/>
      <c r="CI423" s="3"/>
      <c r="CJ423" s="3"/>
    </row>
    <row r="424" spans="1:88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  <c r="BY424" s="3"/>
      <c r="BZ424" s="3"/>
      <c r="CA424" s="3"/>
      <c r="CB424" s="3"/>
      <c r="CC424" s="3"/>
      <c r="CD424" s="3"/>
      <c r="CE424" s="3"/>
      <c r="CF424" s="3"/>
      <c r="CG424" s="3"/>
      <c r="CH424" s="3"/>
      <c r="CI424" s="3"/>
      <c r="CJ424" s="3"/>
    </row>
    <row r="425" spans="1:88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  <c r="BY425" s="3"/>
      <c r="BZ425" s="3"/>
      <c r="CA425" s="3"/>
      <c r="CB425" s="3"/>
      <c r="CC425" s="3"/>
      <c r="CD425" s="3"/>
      <c r="CE425" s="3"/>
      <c r="CF425" s="3"/>
      <c r="CG425" s="3"/>
      <c r="CH425" s="3"/>
      <c r="CI425" s="3"/>
      <c r="CJ425" s="3"/>
    </row>
    <row r="426" spans="1:88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  <c r="BY426" s="3"/>
      <c r="BZ426" s="3"/>
      <c r="CA426" s="3"/>
      <c r="CB426" s="3"/>
      <c r="CC426" s="3"/>
      <c r="CD426" s="3"/>
      <c r="CE426" s="3"/>
      <c r="CF426" s="3"/>
      <c r="CG426" s="3"/>
      <c r="CH426" s="3"/>
      <c r="CI426" s="3"/>
      <c r="CJ426" s="3"/>
    </row>
    <row r="427" spans="1:88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  <c r="BY427" s="3"/>
      <c r="BZ427" s="3"/>
      <c r="CA427" s="3"/>
      <c r="CB427" s="3"/>
      <c r="CC427" s="3"/>
      <c r="CD427" s="3"/>
      <c r="CE427" s="3"/>
      <c r="CF427" s="3"/>
      <c r="CG427" s="3"/>
      <c r="CH427" s="3"/>
      <c r="CI427" s="3"/>
      <c r="CJ427" s="3"/>
    </row>
    <row r="428" spans="1:88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  <c r="BY428" s="3"/>
      <c r="BZ428" s="3"/>
      <c r="CA428" s="3"/>
      <c r="CB428" s="3"/>
      <c r="CC428" s="3"/>
      <c r="CD428" s="3"/>
      <c r="CE428" s="3"/>
      <c r="CF428" s="3"/>
      <c r="CG428" s="3"/>
      <c r="CH428" s="3"/>
      <c r="CI428" s="3"/>
      <c r="CJ428" s="3"/>
    </row>
    <row r="429" spans="1:88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  <c r="BY429" s="3"/>
      <c r="BZ429" s="3"/>
      <c r="CA429" s="3"/>
      <c r="CB429" s="3"/>
      <c r="CC429" s="3"/>
      <c r="CD429" s="3"/>
      <c r="CE429" s="3"/>
      <c r="CF429" s="3"/>
      <c r="CG429" s="3"/>
      <c r="CH429" s="3"/>
      <c r="CI429" s="3"/>
      <c r="CJ429" s="3"/>
    </row>
    <row r="430" spans="1:88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  <c r="BY430" s="3"/>
      <c r="BZ430" s="3"/>
      <c r="CA430" s="3"/>
      <c r="CB430" s="3"/>
      <c r="CC430" s="3"/>
      <c r="CD430" s="3"/>
      <c r="CE430" s="3"/>
      <c r="CF430" s="3"/>
      <c r="CG430" s="3"/>
      <c r="CH430" s="3"/>
      <c r="CI430" s="3"/>
      <c r="CJ430" s="3"/>
    </row>
    <row r="431" spans="1:88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  <c r="BY431" s="3"/>
      <c r="BZ431" s="3"/>
      <c r="CA431" s="3"/>
      <c r="CB431" s="3"/>
      <c r="CC431" s="3"/>
      <c r="CD431" s="3"/>
      <c r="CE431" s="3"/>
      <c r="CF431" s="3"/>
      <c r="CG431" s="3"/>
      <c r="CH431" s="3"/>
      <c r="CI431" s="3"/>
      <c r="CJ431" s="3"/>
    </row>
    <row r="432" spans="1:88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  <c r="BY432" s="3"/>
      <c r="BZ432" s="3"/>
      <c r="CA432" s="3"/>
      <c r="CB432" s="3"/>
      <c r="CC432" s="3"/>
      <c r="CD432" s="3"/>
      <c r="CE432" s="3"/>
      <c r="CF432" s="3"/>
      <c r="CG432" s="3"/>
      <c r="CH432" s="3"/>
      <c r="CI432" s="3"/>
      <c r="CJ432" s="3"/>
    </row>
    <row r="433" spans="1:88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  <c r="BY433" s="3"/>
      <c r="BZ433" s="3"/>
      <c r="CA433" s="3"/>
      <c r="CB433" s="3"/>
      <c r="CC433" s="3"/>
      <c r="CD433" s="3"/>
      <c r="CE433" s="3"/>
      <c r="CF433" s="3"/>
      <c r="CG433" s="3"/>
      <c r="CH433" s="3"/>
      <c r="CI433" s="3"/>
      <c r="CJ433" s="3"/>
    </row>
    <row r="434" spans="1:88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  <c r="BY434" s="3"/>
      <c r="BZ434" s="3"/>
      <c r="CA434" s="3"/>
      <c r="CB434" s="3"/>
      <c r="CC434" s="3"/>
      <c r="CD434" s="3"/>
      <c r="CE434" s="3"/>
      <c r="CF434" s="3"/>
      <c r="CG434" s="3"/>
      <c r="CH434" s="3"/>
      <c r="CI434" s="3"/>
      <c r="CJ434" s="3"/>
    </row>
    <row r="435" spans="1:88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  <c r="BY435" s="3"/>
      <c r="BZ435" s="3"/>
      <c r="CA435" s="3"/>
      <c r="CB435" s="3"/>
      <c r="CC435" s="3"/>
      <c r="CD435" s="3"/>
      <c r="CE435" s="3"/>
      <c r="CF435" s="3"/>
      <c r="CG435" s="3"/>
      <c r="CH435" s="3"/>
      <c r="CI435" s="3"/>
      <c r="CJ435" s="3"/>
    </row>
    <row r="436" spans="1:88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  <c r="BY436" s="3"/>
      <c r="BZ436" s="3"/>
      <c r="CA436" s="3"/>
      <c r="CB436" s="3"/>
      <c r="CC436" s="3"/>
      <c r="CD436" s="3"/>
      <c r="CE436" s="3"/>
      <c r="CF436" s="3"/>
      <c r="CG436" s="3"/>
      <c r="CH436" s="3"/>
      <c r="CI436" s="3"/>
      <c r="CJ436" s="3"/>
    </row>
    <row r="437" spans="1:88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  <c r="BY437" s="3"/>
      <c r="BZ437" s="3"/>
      <c r="CA437" s="3"/>
      <c r="CB437" s="3"/>
      <c r="CC437" s="3"/>
      <c r="CD437" s="3"/>
      <c r="CE437" s="3"/>
      <c r="CF437" s="3"/>
      <c r="CG437" s="3"/>
      <c r="CH437" s="3"/>
      <c r="CI437" s="3"/>
      <c r="CJ437" s="3"/>
    </row>
    <row r="438" spans="1:88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  <c r="BY438" s="3"/>
      <c r="BZ438" s="3"/>
      <c r="CA438" s="3"/>
      <c r="CB438" s="3"/>
      <c r="CC438" s="3"/>
      <c r="CD438" s="3"/>
      <c r="CE438" s="3"/>
      <c r="CF438" s="3"/>
      <c r="CG438" s="3"/>
      <c r="CH438" s="3"/>
      <c r="CI438" s="3"/>
      <c r="CJ438" s="3"/>
    </row>
    <row r="439" spans="1:88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  <c r="BY439" s="3"/>
      <c r="BZ439" s="3"/>
      <c r="CA439" s="3"/>
      <c r="CB439" s="3"/>
      <c r="CC439" s="3"/>
      <c r="CD439" s="3"/>
      <c r="CE439" s="3"/>
      <c r="CF439" s="3"/>
      <c r="CG439" s="3"/>
      <c r="CH439" s="3"/>
      <c r="CI439" s="3"/>
      <c r="CJ439" s="3"/>
    </row>
    <row r="440" spans="1:88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  <c r="BY440" s="3"/>
      <c r="BZ440" s="3"/>
      <c r="CA440" s="3"/>
      <c r="CB440" s="3"/>
      <c r="CC440" s="3"/>
      <c r="CD440" s="3"/>
      <c r="CE440" s="3"/>
      <c r="CF440" s="3"/>
      <c r="CG440" s="3"/>
      <c r="CH440" s="3"/>
      <c r="CI440" s="3"/>
      <c r="CJ440" s="3"/>
    </row>
    <row r="441" spans="1:88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  <c r="BY441" s="3"/>
      <c r="BZ441" s="3"/>
      <c r="CA441" s="3"/>
      <c r="CB441" s="3"/>
      <c r="CC441" s="3"/>
      <c r="CD441" s="3"/>
      <c r="CE441" s="3"/>
      <c r="CF441" s="3"/>
      <c r="CG441" s="3"/>
      <c r="CH441" s="3"/>
      <c r="CI441" s="3"/>
      <c r="CJ441" s="3"/>
    </row>
    <row r="442" spans="1:88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  <c r="BY442" s="3"/>
      <c r="BZ442" s="3"/>
      <c r="CA442" s="3"/>
      <c r="CB442" s="3"/>
      <c r="CC442" s="3"/>
      <c r="CD442" s="3"/>
      <c r="CE442" s="3"/>
      <c r="CF442" s="3"/>
      <c r="CG442" s="3"/>
      <c r="CH442" s="3"/>
      <c r="CI442" s="3"/>
      <c r="CJ442" s="3"/>
    </row>
    <row r="443" spans="1:88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  <c r="BY443" s="3"/>
      <c r="BZ443" s="3"/>
      <c r="CA443" s="3"/>
      <c r="CB443" s="3"/>
      <c r="CC443" s="3"/>
      <c r="CD443" s="3"/>
      <c r="CE443" s="3"/>
      <c r="CF443" s="3"/>
      <c r="CG443" s="3"/>
      <c r="CH443" s="3"/>
      <c r="CI443" s="3"/>
      <c r="CJ443" s="3"/>
    </row>
    <row r="444" spans="1:88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  <c r="BY444" s="3"/>
      <c r="BZ444" s="3"/>
      <c r="CA444" s="3"/>
      <c r="CB444" s="3"/>
      <c r="CC444" s="3"/>
      <c r="CD444" s="3"/>
      <c r="CE444" s="3"/>
      <c r="CF444" s="3"/>
      <c r="CG444" s="3"/>
      <c r="CH444" s="3"/>
      <c r="CI444" s="3"/>
      <c r="CJ444" s="3"/>
    </row>
    <row r="445" spans="1:88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  <c r="BY445" s="3"/>
      <c r="BZ445" s="3"/>
      <c r="CA445" s="3"/>
      <c r="CB445" s="3"/>
      <c r="CC445" s="3"/>
      <c r="CD445" s="3"/>
      <c r="CE445" s="3"/>
      <c r="CF445" s="3"/>
      <c r="CG445" s="3"/>
      <c r="CH445" s="3"/>
      <c r="CI445" s="3"/>
      <c r="CJ445" s="3"/>
    </row>
    <row r="446" spans="1:88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  <c r="BY446" s="3"/>
      <c r="BZ446" s="3"/>
      <c r="CA446" s="3"/>
      <c r="CB446" s="3"/>
      <c r="CC446" s="3"/>
      <c r="CD446" s="3"/>
      <c r="CE446" s="3"/>
      <c r="CF446" s="3"/>
      <c r="CG446" s="3"/>
      <c r="CH446" s="3"/>
      <c r="CI446" s="3"/>
      <c r="CJ446" s="3"/>
    </row>
    <row r="447" spans="1:88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  <c r="BY447" s="3"/>
      <c r="BZ447" s="3"/>
      <c r="CA447" s="3"/>
      <c r="CB447" s="3"/>
      <c r="CC447" s="3"/>
      <c r="CD447" s="3"/>
      <c r="CE447" s="3"/>
      <c r="CF447" s="3"/>
      <c r="CG447" s="3"/>
      <c r="CH447" s="3"/>
      <c r="CI447" s="3"/>
      <c r="CJ447" s="3"/>
    </row>
    <row r="448" spans="1:88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  <c r="BY448" s="3"/>
      <c r="BZ448" s="3"/>
      <c r="CA448" s="3"/>
      <c r="CB448" s="3"/>
      <c r="CC448" s="3"/>
      <c r="CD448" s="3"/>
      <c r="CE448" s="3"/>
      <c r="CF448" s="3"/>
      <c r="CG448" s="3"/>
      <c r="CH448" s="3"/>
      <c r="CI448" s="3"/>
      <c r="CJ448" s="3"/>
    </row>
    <row r="449" spans="1:88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  <c r="BY449" s="3"/>
      <c r="BZ449" s="3"/>
      <c r="CA449" s="3"/>
      <c r="CB449" s="3"/>
      <c r="CC449" s="3"/>
      <c r="CD449" s="3"/>
      <c r="CE449" s="3"/>
      <c r="CF449" s="3"/>
      <c r="CG449" s="3"/>
      <c r="CH449" s="3"/>
      <c r="CI449" s="3"/>
      <c r="CJ449" s="3"/>
    </row>
    <row r="450" spans="1:88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  <c r="BY450" s="3"/>
      <c r="BZ450" s="3"/>
      <c r="CA450" s="3"/>
      <c r="CB450" s="3"/>
      <c r="CC450" s="3"/>
      <c r="CD450" s="3"/>
      <c r="CE450" s="3"/>
      <c r="CF450" s="3"/>
      <c r="CG450" s="3"/>
      <c r="CH450" s="3"/>
      <c r="CI450" s="3"/>
      <c r="CJ450" s="3"/>
    </row>
    <row r="451" spans="1:88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  <c r="BY451" s="3"/>
      <c r="BZ451" s="3"/>
      <c r="CA451" s="3"/>
      <c r="CB451" s="3"/>
      <c r="CC451" s="3"/>
      <c r="CD451" s="3"/>
      <c r="CE451" s="3"/>
      <c r="CF451" s="3"/>
      <c r="CG451" s="3"/>
      <c r="CH451" s="3"/>
      <c r="CI451" s="3"/>
      <c r="CJ451" s="3"/>
    </row>
    <row r="452" spans="1:88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  <c r="BY452" s="3"/>
      <c r="BZ452" s="3"/>
      <c r="CA452" s="3"/>
      <c r="CB452" s="3"/>
      <c r="CC452" s="3"/>
      <c r="CD452" s="3"/>
      <c r="CE452" s="3"/>
      <c r="CF452" s="3"/>
      <c r="CG452" s="3"/>
      <c r="CH452" s="3"/>
      <c r="CI452" s="3"/>
      <c r="CJ452" s="3"/>
    </row>
    <row r="453" spans="1:88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  <c r="BY453" s="3"/>
      <c r="BZ453" s="3"/>
      <c r="CA453" s="3"/>
      <c r="CB453" s="3"/>
      <c r="CC453" s="3"/>
      <c r="CD453" s="3"/>
      <c r="CE453" s="3"/>
      <c r="CF453" s="3"/>
      <c r="CG453" s="3"/>
      <c r="CH453" s="3"/>
      <c r="CI453" s="3"/>
      <c r="CJ453" s="3"/>
    </row>
    <row r="454" spans="1:88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  <c r="BY454" s="3"/>
      <c r="BZ454" s="3"/>
      <c r="CA454" s="3"/>
      <c r="CB454" s="3"/>
      <c r="CC454" s="3"/>
      <c r="CD454" s="3"/>
      <c r="CE454" s="3"/>
      <c r="CF454" s="3"/>
      <c r="CG454" s="3"/>
      <c r="CH454" s="3"/>
      <c r="CI454" s="3"/>
      <c r="CJ454" s="3"/>
    </row>
    <row r="455" spans="1:88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  <c r="BY455" s="3"/>
      <c r="BZ455" s="3"/>
      <c r="CA455" s="3"/>
      <c r="CB455" s="3"/>
      <c r="CC455" s="3"/>
      <c r="CD455" s="3"/>
      <c r="CE455" s="3"/>
      <c r="CF455" s="3"/>
      <c r="CG455" s="3"/>
      <c r="CH455" s="3"/>
      <c r="CI455" s="3"/>
      <c r="CJ455" s="3"/>
    </row>
    <row r="456" spans="1:88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  <c r="BY456" s="3"/>
      <c r="BZ456" s="3"/>
      <c r="CA456" s="3"/>
      <c r="CB456" s="3"/>
      <c r="CC456" s="3"/>
      <c r="CD456" s="3"/>
      <c r="CE456" s="3"/>
      <c r="CF456" s="3"/>
      <c r="CG456" s="3"/>
      <c r="CH456" s="3"/>
      <c r="CI456" s="3"/>
      <c r="CJ456" s="3"/>
    </row>
    <row r="457" spans="1:88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  <c r="BY457" s="3"/>
      <c r="BZ457" s="3"/>
      <c r="CA457" s="3"/>
      <c r="CB457" s="3"/>
      <c r="CC457" s="3"/>
      <c r="CD457" s="3"/>
      <c r="CE457" s="3"/>
      <c r="CF457" s="3"/>
      <c r="CG457" s="3"/>
      <c r="CH457" s="3"/>
      <c r="CI457" s="3"/>
      <c r="CJ457" s="3"/>
    </row>
    <row r="458" spans="1:88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  <c r="BY458" s="3"/>
      <c r="BZ458" s="3"/>
      <c r="CA458" s="3"/>
      <c r="CB458" s="3"/>
      <c r="CC458" s="3"/>
      <c r="CD458" s="3"/>
      <c r="CE458" s="3"/>
      <c r="CF458" s="3"/>
      <c r="CG458" s="3"/>
      <c r="CH458" s="3"/>
      <c r="CI458" s="3"/>
      <c r="CJ458" s="3"/>
    </row>
    <row r="459" spans="1:88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  <c r="BY459" s="3"/>
      <c r="BZ459" s="3"/>
      <c r="CA459" s="3"/>
      <c r="CB459" s="3"/>
      <c r="CC459" s="3"/>
      <c r="CD459" s="3"/>
      <c r="CE459" s="3"/>
      <c r="CF459" s="3"/>
      <c r="CG459" s="3"/>
      <c r="CH459" s="3"/>
      <c r="CI459" s="3"/>
      <c r="CJ459" s="3"/>
    </row>
    <row r="460" spans="1:88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  <c r="BY460" s="3"/>
      <c r="BZ460" s="3"/>
      <c r="CA460" s="3"/>
      <c r="CB460" s="3"/>
      <c r="CC460" s="3"/>
      <c r="CD460" s="3"/>
      <c r="CE460" s="3"/>
      <c r="CF460" s="3"/>
      <c r="CG460" s="3"/>
      <c r="CH460" s="3"/>
      <c r="CI460" s="3"/>
      <c r="CJ460" s="3"/>
    </row>
    <row r="461" spans="1:88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  <c r="BY461" s="3"/>
      <c r="BZ461" s="3"/>
      <c r="CA461" s="3"/>
      <c r="CB461" s="3"/>
      <c r="CC461" s="3"/>
      <c r="CD461" s="3"/>
      <c r="CE461" s="3"/>
      <c r="CF461" s="3"/>
      <c r="CG461" s="3"/>
      <c r="CH461" s="3"/>
      <c r="CI461" s="3"/>
      <c r="CJ461" s="3"/>
    </row>
    <row r="462" spans="1:88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  <c r="BY462" s="3"/>
      <c r="BZ462" s="3"/>
      <c r="CA462" s="3"/>
      <c r="CB462" s="3"/>
      <c r="CC462" s="3"/>
      <c r="CD462" s="3"/>
      <c r="CE462" s="3"/>
      <c r="CF462" s="3"/>
      <c r="CG462" s="3"/>
      <c r="CH462" s="3"/>
      <c r="CI462" s="3"/>
      <c r="CJ462" s="3"/>
    </row>
    <row r="463" spans="1:88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  <c r="BY463" s="3"/>
      <c r="BZ463" s="3"/>
      <c r="CA463" s="3"/>
      <c r="CB463" s="3"/>
      <c r="CC463" s="3"/>
      <c r="CD463" s="3"/>
      <c r="CE463" s="3"/>
      <c r="CF463" s="3"/>
      <c r="CG463" s="3"/>
      <c r="CH463" s="3"/>
      <c r="CI463" s="3"/>
      <c r="CJ463" s="3"/>
    </row>
    <row r="464" spans="1:88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  <c r="BY464" s="3"/>
      <c r="BZ464" s="3"/>
      <c r="CA464" s="3"/>
      <c r="CB464" s="3"/>
      <c r="CC464" s="3"/>
      <c r="CD464" s="3"/>
      <c r="CE464" s="3"/>
      <c r="CF464" s="3"/>
      <c r="CG464" s="3"/>
      <c r="CH464" s="3"/>
      <c r="CI464" s="3"/>
      <c r="CJ464" s="3"/>
    </row>
    <row r="465" spans="1:88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  <c r="BY465" s="3"/>
      <c r="BZ465" s="3"/>
      <c r="CA465" s="3"/>
      <c r="CB465" s="3"/>
      <c r="CC465" s="3"/>
      <c r="CD465" s="3"/>
      <c r="CE465" s="3"/>
      <c r="CF465" s="3"/>
      <c r="CG465" s="3"/>
      <c r="CH465" s="3"/>
      <c r="CI465" s="3"/>
      <c r="CJ465" s="3"/>
    </row>
    <row r="466" spans="1:88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  <c r="BY466" s="3"/>
      <c r="BZ466" s="3"/>
      <c r="CA466" s="3"/>
      <c r="CB466" s="3"/>
      <c r="CC466" s="3"/>
      <c r="CD466" s="3"/>
      <c r="CE466" s="3"/>
      <c r="CF466" s="3"/>
      <c r="CG466" s="3"/>
      <c r="CH466" s="3"/>
      <c r="CI466" s="3"/>
      <c r="CJ466" s="3"/>
    </row>
    <row r="467" spans="1:88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  <c r="BY467" s="3"/>
      <c r="BZ467" s="3"/>
      <c r="CA467" s="3"/>
      <c r="CB467" s="3"/>
      <c r="CC467" s="3"/>
      <c r="CD467" s="3"/>
      <c r="CE467" s="3"/>
      <c r="CF467" s="3"/>
      <c r="CG467" s="3"/>
      <c r="CH467" s="3"/>
      <c r="CI467" s="3"/>
      <c r="CJ467" s="3"/>
    </row>
    <row r="468" spans="1:88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  <c r="BY468" s="3"/>
      <c r="BZ468" s="3"/>
      <c r="CA468" s="3"/>
      <c r="CB468" s="3"/>
      <c r="CC468" s="3"/>
      <c r="CD468" s="3"/>
      <c r="CE468" s="3"/>
      <c r="CF468" s="3"/>
      <c r="CG468" s="3"/>
      <c r="CH468" s="3"/>
      <c r="CI468" s="3"/>
      <c r="CJ468" s="3"/>
    </row>
    <row r="469" spans="1:88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  <c r="BY469" s="3"/>
      <c r="BZ469" s="3"/>
      <c r="CA469" s="3"/>
      <c r="CB469" s="3"/>
      <c r="CC469" s="3"/>
      <c r="CD469" s="3"/>
      <c r="CE469" s="3"/>
      <c r="CF469" s="3"/>
      <c r="CG469" s="3"/>
      <c r="CH469" s="3"/>
      <c r="CI469" s="3"/>
      <c r="CJ469" s="3"/>
    </row>
    <row r="470" spans="1:88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  <c r="BY470" s="3"/>
      <c r="BZ470" s="3"/>
      <c r="CA470" s="3"/>
      <c r="CB470" s="3"/>
      <c r="CC470" s="3"/>
      <c r="CD470" s="3"/>
      <c r="CE470" s="3"/>
      <c r="CF470" s="3"/>
      <c r="CG470" s="3"/>
      <c r="CH470" s="3"/>
      <c r="CI470" s="3"/>
      <c r="CJ470" s="3"/>
    </row>
    <row r="471" spans="1:88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  <c r="BY471" s="3"/>
      <c r="BZ471" s="3"/>
      <c r="CA471" s="3"/>
      <c r="CB471" s="3"/>
      <c r="CC471" s="3"/>
      <c r="CD471" s="3"/>
      <c r="CE471" s="3"/>
      <c r="CF471" s="3"/>
      <c r="CG471" s="3"/>
      <c r="CH471" s="3"/>
      <c r="CI471" s="3"/>
      <c r="CJ471" s="3"/>
    </row>
    <row r="472" spans="1:88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  <c r="BY472" s="3"/>
      <c r="BZ472" s="3"/>
      <c r="CA472" s="3"/>
      <c r="CB472" s="3"/>
      <c r="CC472" s="3"/>
      <c r="CD472" s="3"/>
      <c r="CE472" s="3"/>
      <c r="CF472" s="3"/>
      <c r="CG472" s="3"/>
      <c r="CH472" s="3"/>
      <c r="CI472" s="3"/>
      <c r="CJ472" s="3"/>
    </row>
    <row r="473" spans="1:88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  <c r="BY473" s="3"/>
      <c r="BZ473" s="3"/>
      <c r="CA473" s="3"/>
      <c r="CB473" s="3"/>
      <c r="CC473" s="3"/>
      <c r="CD473" s="3"/>
      <c r="CE473" s="3"/>
      <c r="CF473" s="3"/>
      <c r="CG473" s="3"/>
      <c r="CH473" s="3"/>
      <c r="CI473" s="3"/>
      <c r="CJ473" s="3"/>
    </row>
    <row r="474" spans="1:88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  <c r="BY474" s="3"/>
      <c r="BZ474" s="3"/>
      <c r="CA474" s="3"/>
      <c r="CB474" s="3"/>
      <c r="CC474" s="3"/>
      <c r="CD474" s="3"/>
      <c r="CE474" s="3"/>
      <c r="CF474" s="3"/>
      <c r="CG474" s="3"/>
      <c r="CH474" s="3"/>
      <c r="CI474" s="3"/>
      <c r="CJ474" s="3"/>
    </row>
    <row r="475" spans="1:88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  <c r="BY475" s="3"/>
      <c r="BZ475" s="3"/>
      <c r="CA475" s="3"/>
      <c r="CB475" s="3"/>
      <c r="CC475" s="3"/>
      <c r="CD475" s="3"/>
      <c r="CE475" s="3"/>
      <c r="CF475" s="3"/>
      <c r="CG475" s="3"/>
      <c r="CH475" s="3"/>
      <c r="CI475" s="3"/>
      <c r="CJ475" s="3"/>
    </row>
    <row r="476" spans="1:88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  <c r="BY476" s="3"/>
      <c r="BZ476" s="3"/>
      <c r="CA476" s="3"/>
      <c r="CB476" s="3"/>
      <c r="CC476" s="3"/>
      <c r="CD476" s="3"/>
      <c r="CE476" s="3"/>
      <c r="CF476" s="3"/>
      <c r="CG476" s="3"/>
      <c r="CH476" s="3"/>
      <c r="CI476" s="3"/>
      <c r="CJ476" s="3"/>
    </row>
    <row r="477" spans="1:88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  <c r="BY477" s="3"/>
      <c r="BZ477" s="3"/>
      <c r="CA477" s="3"/>
      <c r="CB477" s="3"/>
      <c r="CC477" s="3"/>
      <c r="CD477" s="3"/>
      <c r="CE477" s="3"/>
      <c r="CF477" s="3"/>
      <c r="CG477" s="3"/>
      <c r="CH477" s="3"/>
      <c r="CI477" s="3"/>
      <c r="CJ477" s="3"/>
    </row>
    <row r="478" spans="1:88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  <c r="BY478" s="3"/>
      <c r="BZ478" s="3"/>
      <c r="CA478" s="3"/>
      <c r="CB478" s="3"/>
      <c r="CC478" s="3"/>
      <c r="CD478" s="3"/>
      <c r="CE478" s="3"/>
      <c r="CF478" s="3"/>
      <c r="CG478" s="3"/>
      <c r="CH478" s="3"/>
      <c r="CI478" s="3"/>
      <c r="CJ478" s="3"/>
    </row>
    <row r="479" spans="1:88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  <c r="BY479" s="3"/>
      <c r="BZ479" s="3"/>
      <c r="CA479" s="3"/>
      <c r="CB479" s="3"/>
      <c r="CC479" s="3"/>
      <c r="CD479" s="3"/>
      <c r="CE479" s="3"/>
      <c r="CF479" s="3"/>
      <c r="CG479" s="3"/>
      <c r="CH479" s="3"/>
      <c r="CI479" s="3"/>
      <c r="CJ479" s="3"/>
    </row>
    <row r="480" spans="1:88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  <c r="BY480" s="3"/>
      <c r="BZ480" s="3"/>
      <c r="CA480" s="3"/>
      <c r="CB480" s="3"/>
      <c r="CC480" s="3"/>
      <c r="CD480" s="3"/>
      <c r="CE480" s="3"/>
      <c r="CF480" s="3"/>
      <c r="CG480" s="3"/>
      <c r="CH480" s="3"/>
      <c r="CI480" s="3"/>
      <c r="CJ480" s="3"/>
    </row>
    <row r="481" spans="1:88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  <c r="CB481" s="3"/>
      <c r="CC481" s="3"/>
      <c r="CD481" s="3"/>
      <c r="CE481" s="3"/>
      <c r="CF481" s="3"/>
      <c r="CG481" s="3"/>
      <c r="CH481" s="3"/>
      <c r="CI481" s="3"/>
      <c r="CJ481" s="3"/>
    </row>
    <row r="482" spans="1:88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  <c r="CB482" s="3"/>
      <c r="CC482" s="3"/>
      <c r="CD482" s="3"/>
      <c r="CE482" s="3"/>
      <c r="CF482" s="3"/>
      <c r="CG482" s="3"/>
      <c r="CH482" s="3"/>
      <c r="CI482" s="3"/>
      <c r="CJ482" s="3"/>
    </row>
    <row r="483" spans="1:88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  <c r="CB483" s="3"/>
      <c r="CC483" s="3"/>
      <c r="CD483" s="3"/>
      <c r="CE483" s="3"/>
      <c r="CF483" s="3"/>
      <c r="CG483" s="3"/>
      <c r="CH483" s="3"/>
      <c r="CI483" s="3"/>
      <c r="CJ483" s="3"/>
    </row>
    <row r="484" spans="1:88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  <c r="CB484" s="3"/>
      <c r="CC484" s="3"/>
      <c r="CD484" s="3"/>
      <c r="CE484" s="3"/>
      <c r="CF484" s="3"/>
      <c r="CG484" s="3"/>
      <c r="CH484" s="3"/>
      <c r="CI484" s="3"/>
      <c r="CJ484" s="3"/>
    </row>
    <row r="485" spans="1:88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  <c r="CG485" s="3"/>
      <c r="CH485" s="3"/>
      <c r="CI485" s="3"/>
      <c r="CJ485" s="3"/>
    </row>
    <row r="486" spans="1:88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  <c r="CG486" s="3"/>
      <c r="CH486" s="3"/>
      <c r="CI486" s="3"/>
      <c r="CJ486" s="3"/>
    </row>
    <row r="487" spans="1:88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  <c r="CB487" s="3"/>
      <c r="CC487" s="3"/>
      <c r="CD487" s="3"/>
      <c r="CE487" s="3"/>
      <c r="CF487" s="3"/>
      <c r="CG487" s="3"/>
      <c r="CH487" s="3"/>
      <c r="CI487" s="3"/>
      <c r="CJ487" s="3"/>
    </row>
    <row r="488" spans="1:88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  <c r="CB488" s="3"/>
      <c r="CC488" s="3"/>
      <c r="CD488" s="3"/>
      <c r="CE488" s="3"/>
      <c r="CF488" s="3"/>
      <c r="CG488" s="3"/>
      <c r="CH488" s="3"/>
      <c r="CI488" s="3"/>
      <c r="CJ488" s="3"/>
    </row>
    <row r="489" spans="1:88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  <c r="CB489" s="3"/>
      <c r="CC489" s="3"/>
      <c r="CD489" s="3"/>
      <c r="CE489" s="3"/>
      <c r="CF489" s="3"/>
      <c r="CG489" s="3"/>
      <c r="CH489" s="3"/>
      <c r="CI489" s="3"/>
      <c r="CJ489" s="3"/>
    </row>
    <row r="490" spans="1:88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  <c r="BY490" s="3"/>
      <c r="BZ490" s="3"/>
      <c r="CA490" s="3"/>
      <c r="CB490" s="3"/>
      <c r="CC490" s="3"/>
      <c r="CD490" s="3"/>
      <c r="CE490" s="3"/>
      <c r="CF490" s="3"/>
      <c r="CG490" s="3"/>
      <c r="CH490" s="3"/>
      <c r="CI490" s="3"/>
      <c r="CJ490" s="3"/>
    </row>
    <row r="491" spans="1:88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  <c r="BY491" s="3"/>
      <c r="BZ491" s="3"/>
      <c r="CA491" s="3"/>
      <c r="CB491" s="3"/>
      <c r="CC491" s="3"/>
      <c r="CD491" s="3"/>
      <c r="CE491" s="3"/>
      <c r="CF491" s="3"/>
      <c r="CG491" s="3"/>
      <c r="CH491" s="3"/>
      <c r="CI491" s="3"/>
      <c r="CJ491" s="3"/>
    </row>
    <row r="492" spans="1:88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  <c r="BY492" s="3"/>
      <c r="BZ492" s="3"/>
      <c r="CA492" s="3"/>
      <c r="CB492" s="3"/>
      <c r="CC492" s="3"/>
      <c r="CD492" s="3"/>
      <c r="CE492" s="3"/>
      <c r="CF492" s="3"/>
      <c r="CG492" s="3"/>
      <c r="CH492" s="3"/>
      <c r="CI492" s="3"/>
      <c r="CJ492" s="3"/>
    </row>
    <row r="493" spans="1:88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  <c r="BY493" s="3"/>
      <c r="BZ493" s="3"/>
      <c r="CA493" s="3"/>
      <c r="CB493" s="3"/>
      <c r="CC493" s="3"/>
      <c r="CD493" s="3"/>
      <c r="CE493" s="3"/>
      <c r="CF493" s="3"/>
      <c r="CG493" s="3"/>
      <c r="CH493" s="3"/>
      <c r="CI493" s="3"/>
      <c r="CJ493" s="3"/>
    </row>
    <row r="494" spans="1:88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  <c r="BY494" s="3"/>
      <c r="BZ494" s="3"/>
      <c r="CA494" s="3"/>
      <c r="CB494" s="3"/>
      <c r="CC494" s="3"/>
      <c r="CD494" s="3"/>
      <c r="CE494" s="3"/>
      <c r="CF494" s="3"/>
      <c r="CG494" s="3"/>
      <c r="CH494" s="3"/>
      <c r="CI494" s="3"/>
      <c r="CJ494" s="3"/>
    </row>
    <row r="495" spans="1:88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  <c r="BY495" s="3"/>
      <c r="BZ495" s="3"/>
      <c r="CA495" s="3"/>
      <c r="CB495" s="3"/>
      <c r="CC495" s="3"/>
      <c r="CD495" s="3"/>
      <c r="CE495" s="3"/>
      <c r="CF495" s="3"/>
      <c r="CG495" s="3"/>
      <c r="CH495" s="3"/>
      <c r="CI495" s="3"/>
      <c r="CJ495" s="3"/>
    </row>
    <row r="496" spans="1:88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  <c r="BY496" s="3"/>
      <c r="BZ496" s="3"/>
      <c r="CA496" s="3"/>
      <c r="CB496" s="3"/>
      <c r="CC496" s="3"/>
      <c r="CD496" s="3"/>
      <c r="CE496" s="3"/>
      <c r="CF496" s="3"/>
      <c r="CG496" s="3"/>
      <c r="CH496" s="3"/>
      <c r="CI496" s="3"/>
      <c r="CJ496" s="3"/>
    </row>
    <row r="497" spans="1:88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  <c r="BY497" s="3"/>
      <c r="BZ497" s="3"/>
      <c r="CA497" s="3"/>
      <c r="CB497" s="3"/>
      <c r="CC497" s="3"/>
      <c r="CD497" s="3"/>
      <c r="CE497" s="3"/>
      <c r="CF497" s="3"/>
      <c r="CG497" s="3"/>
      <c r="CH497" s="3"/>
      <c r="CI497" s="3"/>
      <c r="CJ497" s="3"/>
    </row>
    <row r="498" spans="1:88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  <c r="BY498" s="3"/>
      <c r="BZ498" s="3"/>
      <c r="CA498" s="3"/>
      <c r="CB498" s="3"/>
      <c r="CC498" s="3"/>
      <c r="CD498" s="3"/>
      <c r="CE498" s="3"/>
      <c r="CF498" s="3"/>
      <c r="CG498" s="3"/>
      <c r="CH498" s="3"/>
      <c r="CI498" s="3"/>
      <c r="CJ498" s="3"/>
    </row>
    <row r="499" spans="1:88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  <c r="BY499" s="3"/>
      <c r="BZ499" s="3"/>
      <c r="CA499" s="3"/>
      <c r="CB499" s="3"/>
      <c r="CC499" s="3"/>
      <c r="CD499" s="3"/>
      <c r="CE499" s="3"/>
      <c r="CF499" s="3"/>
      <c r="CG499" s="3"/>
      <c r="CH499" s="3"/>
      <c r="CI499" s="3"/>
      <c r="CJ499" s="3"/>
    </row>
    <row r="500" spans="1:88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  <c r="BY500" s="3"/>
      <c r="BZ500" s="3"/>
      <c r="CA500" s="3"/>
      <c r="CB500" s="3"/>
      <c r="CC500" s="3"/>
      <c r="CD500" s="3"/>
      <c r="CE500" s="3"/>
      <c r="CF500" s="3"/>
      <c r="CG500" s="3"/>
      <c r="CH500" s="3"/>
      <c r="CI500" s="3"/>
      <c r="CJ500" s="3"/>
    </row>
    <row r="501" spans="1:88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  <c r="BY501" s="3"/>
      <c r="BZ501" s="3"/>
      <c r="CA501" s="3"/>
      <c r="CB501" s="3"/>
      <c r="CC501" s="3"/>
      <c r="CD501" s="3"/>
      <c r="CE501" s="3"/>
      <c r="CF501" s="3"/>
      <c r="CG501" s="3"/>
      <c r="CH501" s="3"/>
      <c r="CI501" s="3"/>
      <c r="CJ501" s="3"/>
    </row>
    <row r="502" spans="1:88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  <c r="BY502" s="3"/>
      <c r="BZ502" s="3"/>
      <c r="CA502" s="3"/>
      <c r="CB502" s="3"/>
      <c r="CC502" s="3"/>
      <c r="CD502" s="3"/>
      <c r="CE502" s="3"/>
      <c r="CF502" s="3"/>
      <c r="CG502" s="3"/>
      <c r="CH502" s="3"/>
      <c r="CI502" s="3"/>
      <c r="CJ502" s="3"/>
    </row>
    <row r="503" spans="1:88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  <c r="BY503" s="3"/>
      <c r="BZ503" s="3"/>
      <c r="CA503" s="3"/>
      <c r="CB503" s="3"/>
      <c r="CC503" s="3"/>
      <c r="CD503" s="3"/>
      <c r="CE503" s="3"/>
      <c r="CF503" s="3"/>
      <c r="CG503" s="3"/>
      <c r="CH503" s="3"/>
      <c r="CI503" s="3"/>
      <c r="CJ503" s="3"/>
    </row>
    <row r="504" spans="1:88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  <c r="BY504" s="3"/>
      <c r="BZ504" s="3"/>
      <c r="CA504" s="3"/>
      <c r="CB504" s="3"/>
      <c r="CC504" s="3"/>
      <c r="CD504" s="3"/>
      <c r="CE504" s="3"/>
      <c r="CF504" s="3"/>
      <c r="CG504" s="3"/>
      <c r="CH504" s="3"/>
      <c r="CI504" s="3"/>
      <c r="CJ504" s="3"/>
    </row>
    <row r="505" spans="1:88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  <c r="BY505" s="3"/>
      <c r="BZ505" s="3"/>
      <c r="CA505" s="3"/>
      <c r="CB505" s="3"/>
      <c r="CC505" s="3"/>
      <c r="CD505" s="3"/>
      <c r="CE505" s="3"/>
      <c r="CF505" s="3"/>
      <c r="CG505" s="3"/>
      <c r="CH505" s="3"/>
      <c r="CI505" s="3"/>
      <c r="CJ505" s="3"/>
    </row>
    <row r="506" spans="1:88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  <c r="BY506" s="3"/>
      <c r="BZ506" s="3"/>
      <c r="CA506" s="3"/>
      <c r="CB506" s="3"/>
      <c r="CC506" s="3"/>
      <c r="CD506" s="3"/>
      <c r="CE506" s="3"/>
      <c r="CF506" s="3"/>
      <c r="CG506" s="3"/>
      <c r="CH506" s="3"/>
      <c r="CI506" s="3"/>
      <c r="CJ506" s="3"/>
    </row>
    <row r="507" spans="1:88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  <c r="BY507" s="3"/>
      <c r="BZ507" s="3"/>
      <c r="CA507" s="3"/>
      <c r="CB507" s="3"/>
      <c r="CC507" s="3"/>
      <c r="CD507" s="3"/>
      <c r="CE507" s="3"/>
      <c r="CF507" s="3"/>
      <c r="CG507" s="3"/>
      <c r="CH507" s="3"/>
      <c r="CI507" s="3"/>
      <c r="CJ507" s="3"/>
    </row>
    <row r="508" spans="1:88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  <c r="BY508" s="3"/>
      <c r="BZ508" s="3"/>
      <c r="CA508" s="3"/>
      <c r="CB508" s="3"/>
      <c r="CC508" s="3"/>
      <c r="CD508" s="3"/>
      <c r="CE508" s="3"/>
      <c r="CF508" s="3"/>
      <c r="CG508" s="3"/>
      <c r="CH508" s="3"/>
      <c r="CI508" s="3"/>
      <c r="CJ508" s="3"/>
    </row>
    <row r="509" spans="1:88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  <c r="BY509" s="3"/>
      <c r="BZ509" s="3"/>
      <c r="CA509" s="3"/>
      <c r="CB509" s="3"/>
      <c r="CC509" s="3"/>
      <c r="CD509" s="3"/>
      <c r="CE509" s="3"/>
      <c r="CF509" s="3"/>
      <c r="CG509" s="3"/>
      <c r="CH509" s="3"/>
      <c r="CI509" s="3"/>
      <c r="CJ509" s="3"/>
    </row>
    <row r="510" spans="1:88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  <c r="BY510" s="3"/>
      <c r="BZ510" s="3"/>
      <c r="CA510" s="3"/>
      <c r="CB510" s="3"/>
      <c r="CC510" s="3"/>
      <c r="CD510" s="3"/>
      <c r="CE510" s="3"/>
      <c r="CF510" s="3"/>
      <c r="CG510" s="3"/>
      <c r="CH510" s="3"/>
      <c r="CI510" s="3"/>
      <c r="CJ510" s="3"/>
    </row>
    <row r="511" spans="1:88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  <c r="BY511" s="3"/>
      <c r="BZ511" s="3"/>
      <c r="CA511" s="3"/>
      <c r="CB511" s="3"/>
      <c r="CC511" s="3"/>
      <c r="CD511" s="3"/>
      <c r="CE511" s="3"/>
      <c r="CF511" s="3"/>
      <c r="CG511" s="3"/>
      <c r="CH511" s="3"/>
      <c r="CI511" s="3"/>
      <c r="CJ511" s="3"/>
    </row>
    <row r="512" spans="1:88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  <c r="BY512" s="3"/>
      <c r="BZ512" s="3"/>
      <c r="CA512" s="3"/>
      <c r="CB512" s="3"/>
      <c r="CC512" s="3"/>
      <c r="CD512" s="3"/>
      <c r="CE512" s="3"/>
      <c r="CF512" s="3"/>
      <c r="CG512" s="3"/>
      <c r="CH512" s="3"/>
      <c r="CI512" s="3"/>
      <c r="CJ512" s="3"/>
    </row>
    <row r="513" spans="1:88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  <c r="BY513" s="3"/>
      <c r="BZ513" s="3"/>
      <c r="CA513" s="3"/>
      <c r="CB513" s="3"/>
      <c r="CC513" s="3"/>
      <c r="CD513" s="3"/>
      <c r="CE513" s="3"/>
      <c r="CF513" s="3"/>
      <c r="CG513" s="3"/>
      <c r="CH513" s="3"/>
      <c r="CI513" s="3"/>
      <c r="CJ513" s="3"/>
    </row>
    <row r="514" spans="1:88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  <c r="BY514" s="3"/>
      <c r="BZ514" s="3"/>
      <c r="CA514" s="3"/>
      <c r="CB514" s="3"/>
      <c r="CC514" s="3"/>
      <c r="CD514" s="3"/>
      <c r="CE514" s="3"/>
      <c r="CF514" s="3"/>
      <c r="CG514" s="3"/>
      <c r="CH514" s="3"/>
      <c r="CI514" s="3"/>
      <c r="CJ514" s="3"/>
    </row>
    <row r="515" spans="1:88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  <c r="BY515" s="3"/>
      <c r="BZ515" s="3"/>
      <c r="CA515" s="3"/>
      <c r="CB515" s="3"/>
      <c r="CC515" s="3"/>
      <c r="CD515" s="3"/>
      <c r="CE515" s="3"/>
      <c r="CF515" s="3"/>
      <c r="CG515" s="3"/>
      <c r="CH515" s="3"/>
      <c r="CI515" s="3"/>
      <c r="CJ515" s="3"/>
    </row>
    <row r="516" spans="1:88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  <c r="BY516" s="3"/>
      <c r="BZ516" s="3"/>
      <c r="CA516" s="3"/>
      <c r="CB516" s="3"/>
      <c r="CC516" s="3"/>
      <c r="CD516" s="3"/>
      <c r="CE516" s="3"/>
      <c r="CF516" s="3"/>
      <c r="CG516" s="3"/>
      <c r="CH516" s="3"/>
      <c r="CI516" s="3"/>
      <c r="CJ516" s="3"/>
    </row>
    <row r="517" spans="1:88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  <c r="BY517" s="3"/>
      <c r="BZ517" s="3"/>
      <c r="CA517" s="3"/>
      <c r="CB517" s="3"/>
      <c r="CC517" s="3"/>
      <c r="CD517" s="3"/>
      <c r="CE517" s="3"/>
      <c r="CF517" s="3"/>
      <c r="CG517" s="3"/>
      <c r="CH517" s="3"/>
      <c r="CI517" s="3"/>
      <c r="CJ517" s="3"/>
    </row>
    <row r="518" spans="1:88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  <c r="BY518" s="3"/>
      <c r="BZ518" s="3"/>
      <c r="CA518" s="3"/>
      <c r="CB518" s="3"/>
      <c r="CC518" s="3"/>
      <c r="CD518" s="3"/>
      <c r="CE518" s="3"/>
      <c r="CF518" s="3"/>
      <c r="CG518" s="3"/>
      <c r="CH518" s="3"/>
      <c r="CI518" s="3"/>
      <c r="CJ518" s="3"/>
    </row>
    <row r="519" spans="1:88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  <c r="BY519" s="3"/>
      <c r="BZ519" s="3"/>
      <c r="CA519" s="3"/>
      <c r="CB519" s="3"/>
      <c r="CC519" s="3"/>
      <c r="CD519" s="3"/>
      <c r="CE519" s="3"/>
      <c r="CF519" s="3"/>
      <c r="CG519" s="3"/>
      <c r="CH519" s="3"/>
      <c r="CI519" s="3"/>
      <c r="CJ519" s="3"/>
    </row>
    <row r="520" spans="1:88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  <c r="BY520" s="3"/>
      <c r="BZ520" s="3"/>
      <c r="CA520" s="3"/>
      <c r="CB520" s="3"/>
      <c r="CC520" s="3"/>
      <c r="CD520" s="3"/>
      <c r="CE520" s="3"/>
      <c r="CF520" s="3"/>
      <c r="CG520" s="3"/>
      <c r="CH520" s="3"/>
      <c r="CI520" s="3"/>
      <c r="CJ520" s="3"/>
    </row>
    <row r="521" spans="1:88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  <c r="BY521" s="3"/>
      <c r="BZ521" s="3"/>
      <c r="CA521" s="3"/>
      <c r="CB521" s="3"/>
      <c r="CC521" s="3"/>
      <c r="CD521" s="3"/>
      <c r="CE521" s="3"/>
      <c r="CF521" s="3"/>
      <c r="CG521" s="3"/>
      <c r="CH521" s="3"/>
      <c r="CI521" s="3"/>
      <c r="CJ521" s="3"/>
    </row>
    <row r="522" spans="1:88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  <c r="BY522" s="3"/>
      <c r="BZ522" s="3"/>
      <c r="CA522" s="3"/>
      <c r="CB522" s="3"/>
      <c r="CC522" s="3"/>
      <c r="CD522" s="3"/>
      <c r="CE522" s="3"/>
      <c r="CF522" s="3"/>
      <c r="CG522" s="3"/>
      <c r="CH522" s="3"/>
      <c r="CI522" s="3"/>
      <c r="CJ522" s="3"/>
    </row>
    <row r="523" spans="1:88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  <c r="BY523" s="3"/>
      <c r="BZ523" s="3"/>
      <c r="CA523" s="3"/>
      <c r="CB523" s="3"/>
      <c r="CC523" s="3"/>
      <c r="CD523" s="3"/>
      <c r="CE523" s="3"/>
      <c r="CF523" s="3"/>
      <c r="CG523" s="3"/>
      <c r="CH523" s="3"/>
      <c r="CI523" s="3"/>
      <c r="CJ523" s="3"/>
    </row>
    <row r="524" spans="1:88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  <c r="BY524" s="3"/>
      <c r="BZ524" s="3"/>
      <c r="CA524" s="3"/>
      <c r="CB524" s="3"/>
      <c r="CC524" s="3"/>
      <c r="CD524" s="3"/>
      <c r="CE524" s="3"/>
      <c r="CF524" s="3"/>
      <c r="CG524" s="3"/>
      <c r="CH524" s="3"/>
      <c r="CI524" s="3"/>
      <c r="CJ524" s="3"/>
    </row>
    <row r="525" spans="1:88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  <c r="BY525" s="3"/>
      <c r="BZ525" s="3"/>
      <c r="CA525" s="3"/>
      <c r="CB525" s="3"/>
      <c r="CC525" s="3"/>
      <c r="CD525" s="3"/>
      <c r="CE525" s="3"/>
      <c r="CF525" s="3"/>
      <c r="CG525" s="3"/>
      <c r="CH525" s="3"/>
      <c r="CI525" s="3"/>
      <c r="CJ525" s="3"/>
    </row>
    <row r="526" spans="1:88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  <c r="BY526" s="3"/>
      <c r="BZ526" s="3"/>
      <c r="CA526" s="3"/>
      <c r="CB526" s="3"/>
      <c r="CC526" s="3"/>
      <c r="CD526" s="3"/>
      <c r="CE526" s="3"/>
      <c r="CF526" s="3"/>
      <c r="CG526" s="3"/>
      <c r="CH526" s="3"/>
      <c r="CI526" s="3"/>
      <c r="CJ526" s="3"/>
    </row>
    <row r="527" spans="1:88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  <c r="BY527" s="3"/>
      <c r="BZ527" s="3"/>
      <c r="CA527" s="3"/>
      <c r="CB527" s="3"/>
      <c r="CC527" s="3"/>
      <c r="CD527" s="3"/>
      <c r="CE527" s="3"/>
      <c r="CF527" s="3"/>
      <c r="CG527" s="3"/>
      <c r="CH527" s="3"/>
      <c r="CI527" s="3"/>
      <c r="CJ527" s="3"/>
    </row>
    <row r="528" spans="1:88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  <c r="BY528" s="3"/>
      <c r="BZ528" s="3"/>
      <c r="CA528" s="3"/>
      <c r="CB528" s="3"/>
      <c r="CC528" s="3"/>
      <c r="CD528" s="3"/>
      <c r="CE528" s="3"/>
      <c r="CF528" s="3"/>
      <c r="CG528" s="3"/>
      <c r="CH528" s="3"/>
      <c r="CI528" s="3"/>
      <c r="CJ528" s="3"/>
    </row>
    <row r="529" spans="1:88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  <c r="BY529" s="3"/>
      <c r="BZ529" s="3"/>
      <c r="CA529" s="3"/>
      <c r="CB529" s="3"/>
      <c r="CC529" s="3"/>
      <c r="CD529" s="3"/>
      <c r="CE529" s="3"/>
      <c r="CF529" s="3"/>
      <c r="CG529" s="3"/>
      <c r="CH529" s="3"/>
      <c r="CI529" s="3"/>
      <c r="CJ529" s="3"/>
    </row>
    <row r="530" spans="1:88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  <c r="BY530" s="3"/>
      <c r="BZ530" s="3"/>
      <c r="CA530" s="3"/>
      <c r="CB530" s="3"/>
      <c r="CC530" s="3"/>
      <c r="CD530" s="3"/>
      <c r="CE530" s="3"/>
      <c r="CF530" s="3"/>
      <c r="CG530" s="3"/>
      <c r="CH530" s="3"/>
      <c r="CI530" s="3"/>
      <c r="CJ530" s="3"/>
    </row>
    <row r="531" spans="1:88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  <c r="BY531" s="3"/>
      <c r="BZ531" s="3"/>
      <c r="CA531" s="3"/>
      <c r="CB531" s="3"/>
      <c r="CC531" s="3"/>
      <c r="CD531" s="3"/>
      <c r="CE531" s="3"/>
      <c r="CF531" s="3"/>
      <c r="CG531" s="3"/>
      <c r="CH531" s="3"/>
      <c r="CI531" s="3"/>
      <c r="CJ531" s="3"/>
    </row>
    <row r="532" spans="1:88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  <c r="BY532" s="3"/>
      <c r="BZ532" s="3"/>
      <c r="CA532" s="3"/>
      <c r="CB532" s="3"/>
      <c r="CC532" s="3"/>
      <c r="CD532" s="3"/>
      <c r="CE532" s="3"/>
      <c r="CF532" s="3"/>
      <c r="CG532" s="3"/>
      <c r="CH532" s="3"/>
      <c r="CI532" s="3"/>
      <c r="CJ532" s="3"/>
    </row>
    <row r="533" spans="1:88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  <c r="BY533" s="3"/>
      <c r="BZ533" s="3"/>
      <c r="CA533" s="3"/>
      <c r="CB533" s="3"/>
      <c r="CC533" s="3"/>
      <c r="CD533" s="3"/>
      <c r="CE533" s="3"/>
      <c r="CF533" s="3"/>
      <c r="CG533" s="3"/>
      <c r="CH533" s="3"/>
      <c r="CI533" s="3"/>
      <c r="CJ533" s="3"/>
    </row>
    <row r="534" spans="1:88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  <c r="BY534" s="3"/>
      <c r="BZ534" s="3"/>
      <c r="CA534" s="3"/>
      <c r="CB534" s="3"/>
      <c r="CC534" s="3"/>
      <c r="CD534" s="3"/>
      <c r="CE534" s="3"/>
      <c r="CF534" s="3"/>
      <c r="CG534" s="3"/>
      <c r="CH534" s="3"/>
      <c r="CI534" s="3"/>
      <c r="CJ534" s="3"/>
    </row>
    <row r="535" spans="1:88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  <c r="BY535" s="3"/>
      <c r="BZ535" s="3"/>
      <c r="CA535" s="3"/>
      <c r="CB535" s="3"/>
      <c r="CC535" s="3"/>
      <c r="CD535" s="3"/>
      <c r="CE535" s="3"/>
      <c r="CF535" s="3"/>
      <c r="CG535" s="3"/>
      <c r="CH535" s="3"/>
      <c r="CI535" s="3"/>
      <c r="CJ535" s="3"/>
    </row>
    <row r="536" spans="1:88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  <c r="BY536" s="3"/>
      <c r="BZ536" s="3"/>
      <c r="CA536" s="3"/>
      <c r="CB536" s="3"/>
      <c r="CC536" s="3"/>
      <c r="CD536" s="3"/>
      <c r="CE536" s="3"/>
      <c r="CF536" s="3"/>
      <c r="CG536" s="3"/>
      <c r="CH536" s="3"/>
      <c r="CI536" s="3"/>
      <c r="CJ536" s="3"/>
    </row>
    <row r="537" spans="1:88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  <c r="BY537" s="3"/>
      <c r="BZ537" s="3"/>
      <c r="CA537" s="3"/>
      <c r="CB537" s="3"/>
      <c r="CC537" s="3"/>
      <c r="CD537" s="3"/>
      <c r="CE537" s="3"/>
      <c r="CF537" s="3"/>
      <c r="CG537" s="3"/>
      <c r="CH537" s="3"/>
      <c r="CI537" s="3"/>
      <c r="CJ537" s="3"/>
    </row>
    <row r="538" spans="1:88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  <c r="BY538" s="3"/>
      <c r="BZ538" s="3"/>
      <c r="CA538" s="3"/>
      <c r="CB538" s="3"/>
      <c r="CC538" s="3"/>
      <c r="CD538" s="3"/>
      <c r="CE538" s="3"/>
      <c r="CF538" s="3"/>
      <c r="CG538" s="3"/>
      <c r="CH538" s="3"/>
      <c r="CI538" s="3"/>
      <c r="CJ538" s="3"/>
    </row>
    <row r="539" spans="1:88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  <c r="BY539" s="3"/>
      <c r="BZ539" s="3"/>
      <c r="CA539" s="3"/>
      <c r="CB539" s="3"/>
      <c r="CC539" s="3"/>
      <c r="CD539" s="3"/>
      <c r="CE539" s="3"/>
      <c r="CF539" s="3"/>
      <c r="CG539" s="3"/>
      <c r="CH539" s="3"/>
      <c r="CI539" s="3"/>
      <c r="CJ539" s="3"/>
    </row>
    <row r="540" spans="1:88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  <c r="BY540" s="3"/>
      <c r="BZ540" s="3"/>
      <c r="CA540" s="3"/>
      <c r="CB540" s="3"/>
      <c r="CC540" s="3"/>
      <c r="CD540" s="3"/>
      <c r="CE540" s="3"/>
      <c r="CF540" s="3"/>
      <c r="CG540" s="3"/>
      <c r="CH540" s="3"/>
      <c r="CI540" s="3"/>
      <c r="CJ540" s="3"/>
    </row>
    <row r="541" spans="1:88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  <c r="BY541" s="3"/>
      <c r="BZ541" s="3"/>
      <c r="CA541" s="3"/>
      <c r="CB541" s="3"/>
      <c r="CC541" s="3"/>
      <c r="CD541" s="3"/>
      <c r="CE541" s="3"/>
      <c r="CF541" s="3"/>
      <c r="CG541" s="3"/>
      <c r="CH541" s="3"/>
      <c r="CI541" s="3"/>
      <c r="CJ541" s="3"/>
    </row>
    <row r="542" spans="1:88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  <c r="BY542" s="3"/>
      <c r="BZ542" s="3"/>
      <c r="CA542" s="3"/>
      <c r="CB542" s="3"/>
      <c r="CC542" s="3"/>
      <c r="CD542" s="3"/>
      <c r="CE542" s="3"/>
      <c r="CF542" s="3"/>
      <c r="CG542" s="3"/>
      <c r="CH542" s="3"/>
      <c r="CI542" s="3"/>
      <c r="CJ542" s="3"/>
    </row>
    <row r="543" spans="1:88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  <c r="BY543" s="3"/>
      <c r="BZ543" s="3"/>
      <c r="CA543" s="3"/>
      <c r="CB543" s="3"/>
      <c r="CC543" s="3"/>
      <c r="CD543" s="3"/>
      <c r="CE543" s="3"/>
      <c r="CF543" s="3"/>
      <c r="CG543" s="3"/>
      <c r="CH543" s="3"/>
      <c r="CI543" s="3"/>
      <c r="CJ543" s="3"/>
    </row>
    <row r="544" spans="1:88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  <c r="BY544" s="3"/>
      <c r="BZ544" s="3"/>
      <c r="CA544" s="3"/>
      <c r="CB544" s="3"/>
      <c r="CC544" s="3"/>
      <c r="CD544" s="3"/>
      <c r="CE544" s="3"/>
      <c r="CF544" s="3"/>
      <c r="CG544" s="3"/>
      <c r="CH544" s="3"/>
      <c r="CI544" s="3"/>
      <c r="CJ544" s="3"/>
    </row>
    <row r="545" spans="1:88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  <c r="BY545" s="3"/>
      <c r="BZ545" s="3"/>
      <c r="CA545" s="3"/>
      <c r="CB545" s="3"/>
      <c r="CC545" s="3"/>
      <c r="CD545" s="3"/>
      <c r="CE545" s="3"/>
      <c r="CF545" s="3"/>
      <c r="CG545" s="3"/>
      <c r="CH545" s="3"/>
      <c r="CI545" s="3"/>
      <c r="CJ545" s="3"/>
    </row>
    <row r="546" spans="1:88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  <c r="BY546" s="3"/>
      <c r="BZ546" s="3"/>
      <c r="CA546" s="3"/>
      <c r="CB546" s="3"/>
      <c r="CC546" s="3"/>
      <c r="CD546" s="3"/>
      <c r="CE546" s="3"/>
      <c r="CF546" s="3"/>
      <c r="CG546" s="3"/>
      <c r="CH546" s="3"/>
      <c r="CI546" s="3"/>
      <c r="CJ546" s="3"/>
    </row>
    <row r="547" spans="1:88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  <c r="BY547" s="3"/>
      <c r="BZ547" s="3"/>
      <c r="CA547" s="3"/>
      <c r="CB547" s="3"/>
      <c r="CC547" s="3"/>
      <c r="CD547" s="3"/>
      <c r="CE547" s="3"/>
      <c r="CF547" s="3"/>
      <c r="CG547" s="3"/>
      <c r="CH547" s="3"/>
      <c r="CI547" s="3"/>
      <c r="CJ547" s="3"/>
    </row>
    <row r="548" spans="1:88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  <c r="BY548" s="3"/>
      <c r="BZ548" s="3"/>
      <c r="CA548" s="3"/>
      <c r="CB548" s="3"/>
      <c r="CC548" s="3"/>
      <c r="CD548" s="3"/>
      <c r="CE548" s="3"/>
      <c r="CF548" s="3"/>
      <c r="CG548" s="3"/>
      <c r="CH548" s="3"/>
      <c r="CI548" s="3"/>
      <c r="CJ548" s="3"/>
    </row>
    <row r="549" spans="1:88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  <c r="BY549" s="3"/>
      <c r="BZ549" s="3"/>
      <c r="CA549" s="3"/>
      <c r="CB549" s="3"/>
      <c r="CC549" s="3"/>
      <c r="CD549" s="3"/>
      <c r="CE549" s="3"/>
      <c r="CF549" s="3"/>
      <c r="CG549" s="3"/>
      <c r="CH549" s="3"/>
      <c r="CI549" s="3"/>
      <c r="CJ549" s="3"/>
    </row>
    <row r="550" spans="1:88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  <c r="BY550" s="3"/>
      <c r="BZ550" s="3"/>
      <c r="CA550" s="3"/>
      <c r="CB550" s="3"/>
      <c r="CC550" s="3"/>
      <c r="CD550" s="3"/>
      <c r="CE550" s="3"/>
      <c r="CF550" s="3"/>
      <c r="CG550" s="3"/>
      <c r="CH550" s="3"/>
      <c r="CI550" s="3"/>
      <c r="CJ550" s="3"/>
    </row>
    <row r="551" spans="1:88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  <c r="BY551" s="3"/>
      <c r="BZ551" s="3"/>
      <c r="CA551" s="3"/>
      <c r="CB551" s="3"/>
      <c r="CC551" s="3"/>
      <c r="CD551" s="3"/>
      <c r="CE551" s="3"/>
      <c r="CF551" s="3"/>
      <c r="CG551" s="3"/>
      <c r="CH551" s="3"/>
      <c r="CI551" s="3"/>
      <c r="CJ551" s="3"/>
    </row>
    <row r="552" spans="1:88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  <c r="BY552" s="3"/>
      <c r="BZ552" s="3"/>
      <c r="CA552" s="3"/>
      <c r="CB552" s="3"/>
      <c r="CC552" s="3"/>
      <c r="CD552" s="3"/>
      <c r="CE552" s="3"/>
      <c r="CF552" s="3"/>
      <c r="CG552" s="3"/>
      <c r="CH552" s="3"/>
      <c r="CI552" s="3"/>
      <c r="CJ552" s="3"/>
    </row>
    <row r="553" spans="1:88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  <c r="BY553" s="3"/>
      <c r="BZ553" s="3"/>
      <c r="CA553" s="3"/>
      <c r="CB553" s="3"/>
      <c r="CC553" s="3"/>
      <c r="CD553" s="3"/>
      <c r="CE553" s="3"/>
      <c r="CF553" s="3"/>
      <c r="CG553" s="3"/>
      <c r="CH553" s="3"/>
      <c r="CI553" s="3"/>
      <c r="CJ553" s="3"/>
    </row>
    <row r="554" spans="1:88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  <c r="BY554" s="3"/>
      <c r="BZ554" s="3"/>
      <c r="CA554" s="3"/>
      <c r="CB554" s="3"/>
      <c r="CC554" s="3"/>
      <c r="CD554" s="3"/>
      <c r="CE554" s="3"/>
      <c r="CF554" s="3"/>
      <c r="CG554" s="3"/>
      <c r="CH554" s="3"/>
      <c r="CI554" s="3"/>
      <c r="CJ554" s="3"/>
    </row>
    <row r="555" spans="1:88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  <c r="BY555" s="3"/>
      <c r="BZ555" s="3"/>
      <c r="CA555" s="3"/>
      <c r="CB555" s="3"/>
      <c r="CC555" s="3"/>
      <c r="CD555" s="3"/>
      <c r="CE555" s="3"/>
      <c r="CF555" s="3"/>
      <c r="CG555" s="3"/>
      <c r="CH555" s="3"/>
      <c r="CI555" s="3"/>
      <c r="CJ555" s="3"/>
    </row>
    <row r="556" spans="1:88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  <c r="BY556" s="3"/>
      <c r="BZ556" s="3"/>
      <c r="CA556" s="3"/>
      <c r="CB556" s="3"/>
      <c r="CC556" s="3"/>
      <c r="CD556" s="3"/>
      <c r="CE556" s="3"/>
      <c r="CF556" s="3"/>
      <c r="CG556" s="3"/>
      <c r="CH556" s="3"/>
      <c r="CI556" s="3"/>
      <c r="CJ556" s="3"/>
    </row>
    <row r="557" spans="1:88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  <c r="BY557" s="3"/>
      <c r="BZ557" s="3"/>
      <c r="CA557" s="3"/>
      <c r="CB557" s="3"/>
      <c r="CC557" s="3"/>
      <c r="CD557" s="3"/>
      <c r="CE557" s="3"/>
      <c r="CF557" s="3"/>
      <c r="CG557" s="3"/>
      <c r="CH557" s="3"/>
      <c r="CI557" s="3"/>
      <c r="CJ557" s="3"/>
    </row>
    <row r="558" spans="1:88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  <c r="BY558" s="3"/>
      <c r="BZ558" s="3"/>
      <c r="CA558" s="3"/>
      <c r="CB558" s="3"/>
      <c r="CC558" s="3"/>
      <c r="CD558" s="3"/>
      <c r="CE558" s="3"/>
      <c r="CF558" s="3"/>
      <c r="CG558" s="3"/>
      <c r="CH558" s="3"/>
      <c r="CI558" s="3"/>
      <c r="CJ558" s="3"/>
    </row>
    <row r="559" spans="1:88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  <c r="BY559" s="3"/>
      <c r="BZ559" s="3"/>
      <c r="CA559" s="3"/>
      <c r="CB559" s="3"/>
      <c r="CC559" s="3"/>
      <c r="CD559" s="3"/>
      <c r="CE559" s="3"/>
      <c r="CF559" s="3"/>
      <c r="CG559" s="3"/>
      <c r="CH559" s="3"/>
      <c r="CI559" s="3"/>
      <c r="CJ559" s="3"/>
    </row>
    <row r="560" spans="1:88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  <c r="BY560" s="3"/>
      <c r="BZ560" s="3"/>
      <c r="CA560" s="3"/>
      <c r="CB560" s="3"/>
      <c r="CC560" s="3"/>
      <c r="CD560" s="3"/>
      <c r="CE560" s="3"/>
      <c r="CF560" s="3"/>
      <c r="CG560" s="3"/>
      <c r="CH560" s="3"/>
      <c r="CI560" s="3"/>
      <c r="CJ560" s="3"/>
    </row>
    <row r="561" spans="1:88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  <c r="BY561" s="3"/>
      <c r="BZ561" s="3"/>
      <c r="CA561" s="3"/>
      <c r="CB561" s="3"/>
      <c r="CC561" s="3"/>
      <c r="CD561" s="3"/>
      <c r="CE561" s="3"/>
      <c r="CF561" s="3"/>
      <c r="CG561" s="3"/>
      <c r="CH561" s="3"/>
      <c r="CI561" s="3"/>
      <c r="CJ561" s="3"/>
    </row>
    <row r="562" spans="1:88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  <c r="BY562" s="3"/>
      <c r="BZ562" s="3"/>
      <c r="CA562" s="3"/>
      <c r="CB562" s="3"/>
      <c r="CC562" s="3"/>
      <c r="CD562" s="3"/>
      <c r="CE562" s="3"/>
      <c r="CF562" s="3"/>
      <c r="CG562" s="3"/>
      <c r="CH562" s="3"/>
      <c r="CI562" s="3"/>
      <c r="CJ562" s="3"/>
    </row>
    <row r="563" spans="1:88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  <c r="BY563" s="3"/>
      <c r="BZ563" s="3"/>
      <c r="CA563" s="3"/>
      <c r="CB563" s="3"/>
      <c r="CC563" s="3"/>
      <c r="CD563" s="3"/>
      <c r="CE563" s="3"/>
      <c r="CF563" s="3"/>
      <c r="CG563" s="3"/>
      <c r="CH563" s="3"/>
      <c r="CI563" s="3"/>
      <c r="CJ563" s="3"/>
    </row>
    <row r="564" spans="1:88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  <c r="BY564" s="3"/>
      <c r="BZ564" s="3"/>
      <c r="CA564" s="3"/>
      <c r="CB564" s="3"/>
      <c r="CC564" s="3"/>
      <c r="CD564" s="3"/>
      <c r="CE564" s="3"/>
      <c r="CF564" s="3"/>
      <c r="CG564" s="3"/>
      <c r="CH564" s="3"/>
      <c r="CI564" s="3"/>
      <c r="CJ564" s="3"/>
    </row>
    <row r="565" spans="1:88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  <c r="BY565" s="3"/>
      <c r="BZ565" s="3"/>
      <c r="CA565" s="3"/>
      <c r="CB565" s="3"/>
      <c r="CC565" s="3"/>
      <c r="CD565" s="3"/>
      <c r="CE565" s="3"/>
      <c r="CF565" s="3"/>
      <c r="CG565" s="3"/>
      <c r="CH565" s="3"/>
      <c r="CI565" s="3"/>
      <c r="CJ565" s="3"/>
    </row>
    <row r="566" spans="1:88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  <c r="BY566" s="3"/>
      <c r="BZ566" s="3"/>
      <c r="CA566" s="3"/>
      <c r="CB566" s="3"/>
      <c r="CC566" s="3"/>
      <c r="CD566" s="3"/>
      <c r="CE566" s="3"/>
      <c r="CF566" s="3"/>
      <c r="CG566" s="3"/>
      <c r="CH566" s="3"/>
      <c r="CI566" s="3"/>
      <c r="CJ566" s="3"/>
    </row>
    <row r="567" spans="1:88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  <c r="BY567" s="3"/>
      <c r="BZ567" s="3"/>
      <c r="CA567" s="3"/>
      <c r="CB567" s="3"/>
      <c r="CC567" s="3"/>
      <c r="CD567" s="3"/>
      <c r="CE567" s="3"/>
      <c r="CF567" s="3"/>
      <c r="CG567" s="3"/>
      <c r="CH567" s="3"/>
      <c r="CI567" s="3"/>
      <c r="CJ567" s="3"/>
    </row>
    <row r="568" spans="1:88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  <c r="BY568" s="3"/>
      <c r="BZ568" s="3"/>
      <c r="CA568" s="3"/>
      <c r="CB568" s="3"/>
      <c r="CC568" s="3"/>
      <c r="CD568" s="3"/>
      <c r="CE568" s="3"/>
      <c r="CF568" s="3"/>
      <c r="CG568" s="3"/>
      <c r="CH568" s="3"/>
      <c r="CI568" s="3"/>
      <c r="CJ568" s="3"/>
    </row>
    <row r="569" spans="1:88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  <c r="BY569" s="3"/>
      <c r="BZ569" s="3"/>
      <c r="CA569" s="3"/>
      <c r="CB569" s="3"/>
      <c r="CC569" s="3"/>
      <c r="CD569" s="3"/>
      <c r="CE569" s="3"/>
      <c r="CF569" s="3"/>
      <c r="CG569" s="3"/>
      <c r="CH569" s="3"/>
      <c r="CI569" s="3"/>
      <c r="CJ569" s="3"/>
    </row>
    <row r="570" spans="1:88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  <c r="BY570" s="3"/>
      <c r="BZ570" s="3"/>
      <c r="CA570" s="3"/>
      <c r="CB570" s="3"/>
      <c r="CC570" s="3"/>
      <c r="CD570" s="3"/>
      <c r="CE570" s="3"/>
      <c r="CF570" s="3"/>
      <c r="CG570" s="3"/>
      <c r="CH570" s="3"/>
      <c r="CI570" s="3"/>
      <c r="CJ570" s="3"/>
    </row>
    <row r="571" spans="1:88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  <c r="BY571" s="3"/>
      <c r="BZ571" s="3"/>
      <c r="CA571" s="3"/>
      <c r="CB571" s="3"/>
      <c r="CC571" s="3"/>
      <c r="CD571" s="3"/>
      <c r="CE571" s="3"/>
      <c r="CF571" s="3"/>
      <c r="CG571" s="3"/>
      <c r="CH571" s="3"/>
      <c r="CI571" s="3"/>
      <c r="CJ571" s="3"/>
    </row>
    <row r="572" spans="1:88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  <c r="BY572" s="3"/>
      <c r="BZ572" s="3"/>
      <c r="CA572" s="3"/>
      <c r="CB572" s="3"/>
      <c r="CC572" s="3"/>
      <c r="CD572" s="3"/>
      <c r="CE572" s="3"/>
      <c r="CF572" s="3"/>
      <c r="CG572" s="3"/>
      <c r="CH572" s="3"/>
      <c r="CI572" s="3"/>
      <c r="CJ572" s="3"/>
    </row>
    <row r="573" spans="1:88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  <c r="BY573" s="3"/>
      <c r="BZ573" s="3"/>
      <c r="CA573" s="3"/>
      <c r="CB573" s="3"/>
      <c r="CC573" s="3"/>
      <c r="CD573" s="3"/>
      <c r="CE573" s="3"/>
      <c r="CF573" s="3"/>
      <c r="CG573" s="3"/>
      <c r="CH573" s="3"/>
      <c r="CI573" s="3"/>
      <c r="CJ573" s="3"/>
    </row>
    <row r="574" spans="1:88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  <c r="BY574" s="3"/>
      <c r="BZ574" s="3"/>
      <c r="CA574" s="3"/>
      <c r="CB574" s="3"/>
      <c r="CC574" s="3"/>
      <c r="CD574" s="3"/>
      <c r="CE574" s="3"/>
      <c r="CF574" s="3"/>
      <c r="CG574" s="3"/>
      <c r="CH574" s="3"/>
      <c r="CI574" s="3"/>
      <c r="CJ574" s="3"/>
    </row>
    <row r="575" spans="1:88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  <c r="BY575" s="3"/>
      <c r="BZ575" s="3"/>
      <c r="CA575" s="3"/>
      <c r="CB575" s="3"/>
      <c r="CC575" s="3"/>
      <c r="CD575" s="3"/>
      <c r="CE575" s="3"/>
      <c r="CF575" s="3"/>
      <c r="CG575" s="3"/>
      <c r="CH575" s="3"/>
      <c r="CI575" s="3"/>
      <c r="CJ575" s="3"/>
    </row>
    <row r="576" spans="1:88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  <c r="BY576" s="3"/>
      <c r="BZ576" s="3"/>
      <c r="CA576" s="3"/>
      <c r="CB576" s="3"/>
      <c r="CC576" s="3"/>
      <c r="CD576" s="3"/>
      <c r="CE576" s="3"/>
      <c r="CF576" s="3"/>
      <c r="CG576" s="3"/>
      <c r="CH576" s="3"/>
      <c r="CI576" s="3"/>
      <c r="CJ576" s="3"/>
    </row>
    <row r="577" spans="1:88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  <c r="BY577" s="3"/>
      <c r="BZ577" s="3"/>
      <c r="CA577" s="3"/>
      <c r="CB577" s="3"/>
      <c r="CC577" s="3"/>
      <c r="CD577" s="3"/>
      <c r="CE577" s="3"/>
      <c r="CF577" s="3"/>
      <c r="CG577" s="3"/>
      <c r="CH577" s="3"/>
      <c r="CI577" s="3"/>
      <c r="CJ577" s="3"/>
    </row>
    <row r="578" spans="1:88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  <c r="BY578" s="3"/>
      <c r="BZ578" s="3"/>
      <c r="CA578" s="3"/>
      <c r="CB578" s="3"/>
      <c r="CC578" s="3"/>
      <c r="CD578" s="3"/>
      <c r="CE578" s="3"/>
      <c r="CF578" s="3"/>
      <c r="CG578" s="3"/>
      <c r="CH578" s="3"/>
      <c r="CI578" s="3"/>
      <c r="CJ578" s="3"/>
    </row>
    <row r="579" spans="1:88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  <c r="BY579" s="3"/>
      <c r="BZ579" s="3"/>
      <c r="CA579" s="3"/>
      <c r="CB579" s="3"/>
      <c r="CC579" s="3"/>
      <c r="CD579" s="3"/>
      <c r="CE579" s="3"/>
      <c r="CF579" s="3"/>
      <c r="CG579" s="3"/>
      <c r="CH579" s="3"/>
      <c r="CI579" s="3"/>
      <c r="CJ579" s="3"/>
    </row>
    <row r="580" spans="1:88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  <c r="BY580" s="3"/>
      <c r="BZ580" s="3"/>
      <c r="CA580" s="3"/>
      <c r="CB580" s="3"/>
      <c r="CC580" s="3"/>
      <c r="CD580" s="3"/>
      <c r="CE580" s="3"/>
      <c r="CF580" s="3"/>
      <c r="CG580" s="3"/>
      <c r="CH580" s="3"/>
      <c r="CI580" s="3"/>
      <c r="CJ580" s="3"/>
    </row>
    <row r="581" spans="1:88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  <c r="BY581" s="3"/>
      <c r="BZ581" s="3"/>
      <c r="CA581" s="3"/>
      <c r="CB581" s="3"/>
      <c r="CC581" s="3"/>
      <c r="CD581" s="3"/>
      <c r="CE581" s="3"/>
      <c r="CF581" s="3"/>
      <c r="CG581" s="3"/>
      <c r="CH581" s="3"/>
      <c r="CI581" s="3"/>
      <c r="CJ581" s="3"/>
    </row>
    <row r="582" spans="1:88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  <c r="BY582" s="3"/>
      <c r="BZ582" s="3"/>
      <c r="CA582" s="3"/>
      <c r="CB582" s="3"/>
      <c r="CC582" s="3"/>
      <c r="CD582" s="3"/>
      <c r="CE582" s="3"/>
      <c r="CF582" s="3"/>
      <c r="CG582" s="3"/>
      <c r="CH582" s="3"/>
      <c r="CI582" s="3"/>
      <c r="CJ582" s="3"/>
    </row>
    <row r="583" spans="1:88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  <c r="BY583" s="3"/>
      <c r="BZ583" s="3"/>
      <c r="CA583" s="3"/>
      <c r="CB583" s="3"/>
      <c r="CC583" s="3"/>
      <c r="CD583" s="3"/>
      <c r="CE583" s="3"/>
      <c r="CF583" s="3"/>
      <c r="CG583" s="3"/>
      <c r="CH583" s="3"/>
      <c r="CI583" s="3"/>
      <c r="CJ583" s="3"/>
    </row>
    <row r="584" spans="1:88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  <c r="BY584" s="3"/>
      <c r="BZ584" s="3"/>
      <c r="CA584" s="3"/>
      <c r="CB584" s="3"/>
      <c r="CC584" s="3"/>
      <c r="CD584" s="3"/>
      <c r="CE584" s="3"/>
      <c r="CF584" s="3"/>
      <c r="CG584" s="3"/>
      <c r="CH584" s="3"/>
      <c r="CI584" s="3"/>
      <c r="CJ584" s="3"/>
    </row>
    <row r="585" spans="1:88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  <c r="BY585" s="3"/>
      <c r="BZ585" s="3"/>
      <c r="CA585" s="3"/>
      <c r="CB585" s="3"/>
      <c r="CC585" s="3"/>
      <c r="CD585" s="3"/>
      <c r="CE585" s="3"/>
      <c r="CF585" s="3"/>
      <c r="CG585" s="3"/>
      <c r="CH585" s="3"/>
      <c r="CI585" s="3"/>
      <c r="CJ585" s="3"/>
    </row>
    <row r="586" spans="1:88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  <c r="BY586" s="3"/>
      <c r="BZ586" s="3"/>
      <c r="CA586" s="3"/>
      <c r="CB586" s="3"/>
      <c r="CC586" s="3"/>
      <c r="CD586" s="3"/>
      <c r="CE586" s="3"/>
      <c r="CF586" s="3"/>
      <c r="CG586" s="3"/>
      <c r="CH586" s="3"/>
      <c r="CI586" s="3"/>
      <c r="CJ586" s="3"/>
    </row>
    <row r="587" spans="1:88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  <c r="BY587" s="3"/>
      <c r="BZ587" s="3"/>
      <c r="CA587" s="3"/>
      <c r="CB587" s="3"/>
      <c r="CC587" s="3"/>
      <c r="CD587" s="3"/>
      <c r="CE587" s="3"/>
      <c r="CF587" s="3"/>
      <c r="CG587" s="3"/>
      <c r="CH587" s="3"/>
      <c r="CI587" s="3"/>
      <c r="CJ587" s="3"/>
    </row>
    <row r="588" spans="1:88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  <c r="BY588" s="3"/>
      <c r="BZ588" s="3"/>
      <c r="CA588" s="3"/>
      <c r="CB588" s="3"/>
      <c r="CC588" s="3"/>
      <c r="CD588" s="3"/>
      <c r="CE588" s="3"/>
      <c r="CF588" s="3"/>
      <c r="CG588" s="3"/>
      <c r="CH588" s="3"/>
      <c r="CI588" s="3"/>
      <c r="CJ588" s="3"/>
    </row>
    <row r="589" spans="1:88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  <c r="BY589" s="3"/>
      <c r="BZ589" s="3"/>
      <c r="CA589" s="3"/>
      <c r="CB589" s="3"/>
      <c r="CC589" s="3"/>
      <c r="CD589" s="3"/>
      <c r="CE589" s="3"/>
      <c r="CF589" s="3"/>
      <c r="CG589" s="3"/>
      <c r="CH589" s="3"/>
      <c r="CI589" s="3"/>
      <c r="CJ589" s="3"/>
    </row>
    <row r="590" spans="1:88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  <c r="BY590" s="3"/>
      <c r="BZ590" s="3"/>
      <c r="CA590" s="3"/>
      <c r="CB590" s="3"/>
      <c r="CC590" s="3"/>
      <c r="CD590" s="3"/>
      <c r="CE590" s="3"/>
      <c r="CF590" s="3"/>
      <c r="CG590" s="3"/>
      <c r="CH590" s="3"/>
      <c r="CI590" s="3"/>
      <c r="CJ590" s="3"/>
    </row>
    <row r="591" spans="1:88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  <c r="BY591" s="3"/>
      <c r="BZ591" s="3"/>
      <c r="CA591" s="3"/>
      <c r="CB591" s="3"/>
      <c r="CC591" s="3"/>
      <c r="CD591" s="3"/>
      <c r="CE591" s="3"/>
      <c r="CF591" s="3"/>
      <c r="CG591" s="3"/>
      <c r="CH591" s="3"/>
      <c r="CI591" s="3"/>
      <c r="CJ591" s="3"/>
    </row>
    <row r="592" spans="1:88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  <c r="BY592" s="3"/>
      <c r="BZ592" s="3"/>
      <c r="CA592" s="3"/>
      <c r="CB592" s="3"/>
      <c r="CC592" s="3"/>
      <c r="CD592" s="3"/>
      <c r="CE592" s="3"/>
      <c r="CF592" s="3"/>
      <c r="CG592" s="3"/>
      <c r="CH592" s="3"/>
      <c r="CI592" s="3"/>
      <c r="CJ592" s="3"/>
    </row>
    <row r="593" spans="1:88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  <c r="BY593" s="3"/>
      <c r="BZ593" s="3"/>
      <c r="CA593" s="3"/>
      <c r="CB593" s="3"/>
      <c r="CC593" s="3"/>
      <c r="CD593" s="3"/>
      <c r="CE593" s="3"/>
      <c r="CF593" s="3"/>
      <c r="CG593" s="3"/>
      <c r="CH593" s="3"/>
      <c r="CI593" s="3"/>
      <c r="CJ593" s="3"/>
    </row>
    <row r="594" spans="1:88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  <c r="BY594" s="3"/>
      <c r="BZ594" s="3"/>
      <c r="CA594" s="3"/>
      <c r="CB594" s="3"/>
      <c r="CC594" s="3"/>
      <c r="CD594" s="3"/>
      <c r="CE594" s="3"/>
      <c r="CF594" s="3"/>
      <c r="CG594" s="3"/>
      <c r="CH594" s="3"/>
      <c r="CI594" s="3"/>
      <c r="CJ594" s="3"/>
    </row>
    <row r="595" spans="1:88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  <c r="BY595" s="3"/>
      <c r="BZ595" s="3"/>
      <c r="CA595" s="3"/>
      <c r="CB595" s="3"/>
      <c r="CC595" s="3"/>
      <c r="CD595" s="3"/>
      <c r="CE595" s="3"/>
      <c r="CF595" s="3"/>
      <c r="CG595" s="3"/>
      <c r="CH595" s="3"/>
      <c r="CI595" s="3"/>
      <c r="CJ595" s="3"/>
    </row>
    <row r="596" spans="1:88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  <c r="BY596" s="3"/>
      <c r="BZ596" s="3"/>
      <c r="CA596" s="3"/>
      <c r="CB596" s="3"/>
      <c r="CC596" s="3"/>
      <c r="CD596" s="3"/>
      <c r="CE596" s="3"/>
      <c r="CF596" s="3"/>
      <c r="CG596" s="3"/>
      <c r="CH596" s="3"/>
      <c r="CI596" s="3"/>
      <c r="CJ596" s="3"/>
    </row>
    <row r="597" spans="1:88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  <c r="BY597" s="3"/>
      <c r="BZ597" s="3"/>
      <c r="CA597" s="3"/>
      <c r="CB597" s="3"/>
      <c r="CC597" s="3"/>
      <c r="CD597" s="3"/>
      <c r="CE597" s="3"/>
      <c r="CF597" s="3"/>
      <c r="CG597" s="3"/>
      <c r="CH597" s="3"/>
      <c r="CI597" s="3"/>
      <c r="CJ597" s="3"/>
    </row>
    <row r="598" spans="1:88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  <c r="BY598" s="3"/>
      <c r="BZ598" s="3"/>
      <c r="CA598" s="3"/>
      <c r="CB598" s="3"/>
      <c r="CC598" s="3"/>
      <c r="CD598" s="3"/>
      <c r="CE598" s="3"/>
      <c r="CF598" s="3"/>
      <c r="CG598" s="3"/>
      <c r="CH598" s="3"/>
      <c r="CI598" s="3"/>
      <c r="CJ598" s="3"/>
    </row>
    <row r="599" spans="1:88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  <c r="BY599" s="3"/>
      <c r="BZ599" s="3"/>
      <c r="CA599" s="3"/>
      <c r="CB599" s="3"/>
      <c r="CC599" s="3"/>
      <c r="CD599" s="3"/>
      <c r="CE599" s="3"/>
      <c r="CF599" s="3"/>
      <c r="CG599" s="3"/>
      <c r="CH599" s="3"/>
      <c r="CI599" s="3"/>
      <c r="CJ599" s="3"/>
    </row>
    <row r="600" spans="1:88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  <c r="BY600" s="3"/>
      <c r="BZ600" s="3"/>
      <c r="CA600" s="3"/>
      <c r="CB600" s="3"/>
      <c r="CC600" s="3"/>
      <c r="CD600" s="3"/>
      <c r="CE600" s="3"/>
      <c r="CF600" s="3"/>
      <c r="CG600" s="3"/>
      <c r="CH600" s="3"/>
      <c r="CI600" s="3"/>
      <c r="CJ600" s="3"/>
    </row>
    <row r="601" spans="1:88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  <c r="BY601" s="3"/>
      <c r="BZ601" s="3"/>
      <c r="CA601" s="3"/>
      <c r="CB601" s="3"/>
      <c r="CC601" s="3"/>
      <c r="CD601" s="3"/>
      <c r="CE601" s="3"/>
      <c r="CF601" s="3"/>
      <c r="CG601" s="3"/>
      <c r="CH601" s="3"/>
      <c r="CI601" s="3"/>
      <c r="CJ601" s="3"/>
    </row>
    <row r="602" spans="1:88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  <c r="BY602" s="3"/>
      <c r="BZ602" s="3"/>
      <c r="CA602" s="3"/>
      <c r="CB602" s="3"/>
      <c r="CC602" s="3"/>
      <c r="CD602" s="3"/>
      <c r="CE602" s="3"/>
      <c r="CF602" s="3"/>
      <c r="CG602" s="3"/>
      <c r="CH602" s="3"/>
      <c r="CI602" s="3"/>
      <c r="CJ602" s="3"/>
    </row>
    <row r="603" spans="1:88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  <c r="BY603" s="3"/>
      <c r="BZ603" s="3"/>
      <c r="CA603" s="3"/>
      <c r="CB603" s="3"/>
      <c r="CC603" s="3"/>
      <c r="CD603" s="3"/>
      <c r="CE603" s="3"/>
      <c r="CF603" s="3"/>
      <c r="CG603" s="3"/>
      <c r="CH603" s="3"/>
      <c r="CI603" s="3"/>
      <c r="CJ603" s="3"/>
    </row>
    <row r="604" spans="1:88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  <c r="BY604" s="3"/>
      <c r="BZ604" s="3"/>
      <c r="CA604" s="3"/>
      <c r="CB604" s="3"/>
      <c r="CC604" s="3"/>
      <c r="CD604" s="3"/>
      <c r="CE604" s="3"/>
      <c r="CF604" s="3"/>
      <c r="CG604" s="3"/>
      <c r="CH604" s="3"/>
      <c r="CI604" s="3"/>
      <c r="CJ604" s="3"/>
    </row>
    <row r="605" spans="1:88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  <c r="BY605" s="3"/>
      <c r="BZ605" s="3"/>
      <c r="CA605" s="3"/>
      <c r="CB605" s="3"/>
      <c r="CC605" s="3"/>
      <c r="CD605" s="3"/>
      <c r="CE605" s="3"/>
      <c r="CF605" s="3"/>
      <c r="CG605" s="3"/>
      <c r="CH605" s="3"/>
      <c r="CI605" s="3"/>
      <c r="CJ605" s="3"/>
    </row>
    <row r="606" spans="1:88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  <c r="BY606" s="3"/>
      <c r="BZ606" s="3"/>
      <c r="CA606" s="3"/>
      <c r="CB606" s="3"/>
      <c r="CC606" s="3"/>
      <c r="CD606" s="3"/>
      <c r="CE606" s="3"/>
      <c r="CF606" s="3"/>
      <c r="CG606" s="3"/>
      <c r="CH606" s="3"/>
      <c r="CI606" s="3"/>
      <c r="CJ606" s="3"/>
    </row>
    <row r="607" spans="1:88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  <c r="BY607" s="3"/>
      <c r="BZ607" s="3"/>
      <c r="CA607" s="3"/>
      <c r="CB607" s="3"/>
      <c r="CC607" s="3"/>
      <c r="CD607" s="3"/>
      <c r="CE607" s="3"/>
      <c r="CF607" s="3"/>
      <c r="CG607" s="3"/>
      <c r="CH607" s="3"/>
      <c r="CI607" s="3"/>
      <c r="CJ607" s="3"/>
    </row>
    <row r="608" spans="1:88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  <c r="BY608" s="3"/>
      <c r="BZ608" s="3"/>
      <c r="CA608" s="3"/>
      <c r="CB608" s="3"/>
      <c r="CC608" s="3"/>
      <c r="CD608" s="3"/>
      <c r="CE608" s="3"/>
      <c r="CF608" s="3"/>
      <c r="CG608" s="3"/>
      <c r="CH608" s="3"/>
      <c r="CI608" s="3"/>
      <c r="CJ608" s="3"/>
    </row>
    <row r="609" spans="1:88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  <c r="BY609" s="3"/>
      <c r="BZ609" s="3"/>
      <c r="CA609" s="3"/>
      <c r="CB609" s="3"/>
      <c r="CC609" s="3"/>
      <c r="CD609" s="3"/>
      <c r="CE609" s="3"/>
      <c r="CF609" s="3"/>
      <c r="CG609" s="3"/>
      <c r="CH609" s="3"/>
      <c r="CI609" s="3"/>
      <c r="CJ609" s="3"/>
    </row>
    <row r="610" spans="1:88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  <c r="BY610" s="3"/>
      <c r="BZ610" s="3"/>
      <c r="CA610" s="3"/>
      <c r="CB610" s="3"/>
      <c r="CC610" s="3"/>
      <c r="CD610" s="3"/>
      <c r="CE610" s="3"/>
      <c r="CF610" s="3"/>
      <c r="CG610" s="3"/>
      <c r="CH610" s="3"/>
      <c r="CI610" s="3"/>
      <c r="CJ610" s="3"/>
    </row>
    <row r="611" spans="1:88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  <c r="BY611" s="3"/>
      <c r="BZ611" s="3"/>
      <c r="CA611" s="3"/>
      <c r="CB611" s="3"/>
      <c r="CC611" s="3"/>
      <c r="CD611" s="3"/>
      <c r="CE611" s="3"/>
      <c r="CF611" s="3"/>
      <c r="CG611" s="3"/>
      <c r="CH611" s="3"/>
      <c r="CI611" s="3"/>
      <c r="CJ611" s="3"/>
    </row>
    <row r="612" spans="1:88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  <c r="BY612" s="3"/>
      <c r="BZ612" s="3"/>
      <c r="CA612" s="3"/>
      <c r="CB612" s="3"/>
      <c r="CC612" s="3"/>
      <c r="CD612" s="3"/>
      <c r="CE612" s="3"/>
      <c r="CF612" s="3"/>
      <c r="CG612" s="3"/>
      <c r="CH612" s="3"/>
      <c r="CI612" s="3"/>
      <c r="CJ612" s="3"/>
    </row>
    <row r="613" spans="1:88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  <c r="BY613" s="3"/>
      <c r="BZ613" s="3"/>
      <c r="CA613" s="3"/>
      <c r="CB613" s="3"/>
      <c r="CC613" s="3"/>
      <c r="CD613" s="3"/>
      <c r="CE613" s="3"/>
      <c r="CF613" s="3"/>
      <c r="CG613" s="3"/>
      <c r="CH613" s="3"/>
      <c r="CI613" s="3"/>
      <c r="CJ613" s="3"/>
    </row>
    <row r="614" spans="1:88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  <c r="BY614" s="3"/>
      <c r="BZ614" s="3"/>
      <c r="CA614" s="3"/>
      <c r="CB614" s="3"/>
      <c r="CC614" s="3"/>
      <c r="CD614" s="3"/>
      <c r="CE614" s="3"/>
      <c r="CF614" s="3"/>
      <c r="CG614" s="3"/>
      <c r="CH614" s="3"/>
      <c r="CI614" s="3"/>
      <c r="CJ614" s="3"/>
    </row>
    <row r="615" spans="1:88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  <c r="BY615" s="3"/>
      <c r="BZ615" s="3"/>
      <c r="CA615" s="3"/>
      <c r="CB615" s="3"/>
      <c r="CC615" s="3"/>
      <c r="CD615" s="3"/>
      <c r="CE615" s="3"/>
      <c r="CF615" s="3"/>
      <c r="CG615" s="3"/>
      <c r="CH615" s="3"/>
      <c r="CI615" s="3"/>
      <c r="CJ615" s="3"/>
    </row>
    <row r="616" spans="1:88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  <c r="BY616" s="3"/>
      <c r="BZ616" s="3"/>
      <c r="CA616" s="3"/>
      <c r="CB616" s="3"/>
      <c r="CC616" s="3"/>
      <c r="CD616" s="3"/>
      <c r="CE616" s="3"/>
      <c r="CF616" s="3"/>
      <c r="CG616" s="3"/>
      <c r="CH616" s="3"/>
      <c r="CI616" s="3"/>
      <c r="CJ616" s="3"/>
    </row>
    <row r="617" spans="1:88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  <c r="BY617" s="3"/>
      <c r="BZ617" s="3"/>
      <c r="CA617" s="3"/>
      <c r="CB617" s="3"/>
      <c r="CC617" s="3"/>
      <c r="CD617" s="3"/>
      <c r="CE617" s="3"/>
      <c r="CF617" s="3"/>
      <c r="CG617" s="3"/>
      <c r="CH617" s="3"/>
      <c r="CI617" s="3"/>
      <c r="CJ617" s="3"/>
    </row>
    <row r="618" spans="1:88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  <c r="BY618" s="3"/>
      <c r="BZ618" s="3"/>
      <c r="CA618" s="3"/>
      <c r="CB618" s="3"/>
      <c r="CC618" s="3"/>
      <c r="CD618" s="3"/>
      <c r="CE618" s="3"/>
      <c r="CF618" s="3"/>
      <c r="CG618" s="3"/>
      <c r="CH618" s="3"/>
      <c r="CI618" s="3"/>
      <c r="CJ618" s="3"/>
    </row>
    <row r="619" spans="1:88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  <c r="BY619" s="3"/>
      <c r="BZ619" s="3"/>
      <c r="CA619" s="3"/>
      <c r="CB619" s="3"/>
      <c r="CC619" s="3"/>
      <c r="CD619" s="3"/>
      <c r="CE619" s="3"/>
      <c r="CF619" s="3"/>
      <c r="CG619" s="3"/>
      <c r="CH619" s="3"/>
      <c r="CI619" s="3"/>
      <c r="CJ619" s="3"/>
    </row>
    <row r="620" spans="1:88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  <c r="BY620" s="3"/>
      <c r="BZ620" s="3"/>
      <c r="CA620" s="3"/>
      <c r="CB620" s="3"/>
      <c r="CC620" s="3"/>
      <c r="CD620" s="3"/>
      <c r="CE620" s="3"/>
      <c r="CF620" s="3"/>
      <c r="CG620" s="3"/>
      <c r="CH620" s="3"/>
      <c r="CI620" s="3"/>
      <c r="CJ620" s="3"/>
    </row>
    <row r="621" spans="1:88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  <c r="BY621" s="3"/>
      <c r="BZ621" s="3"/>
      <c r="CA621" s="3"/>
      <c r="CB621" s="3"/>
      <c r="CC621" s="3"/>
      <c r="CD621" s="3"/>
      <c r="CE621" s="3"/>
      <c r="CF621" s="3"/>
      <c r="CG621" s="3"/>
      <c r="CH621" s="3"/>
      <c r="CI621" s="3"/>
      <c r="CJ621" s="3"/>
    </row>
    <row r="622" spans="1:88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  <c r="BY622" s="3"/>
      <c r="BZ622" s="3"/>
      <c r="CA622" s="3"/>
      <c r="CB622" s="3"/>
      <c r="CC622" s="3"/>
      <c r="CD622" s="3"/>
      <c r="CE622" s="3"/>
      <c r="CF622" s="3"/>
      <c r="CG622" s="3"/>
      <c r="CH622" s="3"/>
      <c r="CI622" s="3"/>
      <c r="CJ622" s="3"/>
    </row>
    <row r="623" spans="1:88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  <c r="BY623" s="3"/>
      <c r="BZ623" s="3"/>
      <c r="CA623" s="3"/>
      <c r="CB623" s="3"/>
      <c r="CC623" s="3"/>
      <c r="CD623" s="3"/>
      <c r="CE623" s="3"/>
      <c r="CF623" s="3"/>
      <c r="CG623" s="3"/>
      <c r="CH623" s="3"/>
      <c r="CI623" s="3"/>
      <c r="CJ623" s="3"/>
    </row>
    <row r="624" spans="1:88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  <c r="BY624" s="3"/>
      <c r="BZ624" s="3"/>
      <c r="CA624" s="3"/>
      <c r="CB624" s="3"/>
      <c r="CC624" s="3"/>
      <c r="CD624" s="3"/>
      <c r="CE624" s="3"/>
      <c r="CF624" s="3"/>
      <c r="CG624" s="3"/>
      <c r="CH624" s="3"/>
      <c r="CI624" s="3"/>
      <c r="CJ624" s="3"/>
    </row>
    <row r="625" spans="1:88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  <c r="BY625" s="3"/>
      <c r="BZ625" s="3"/>
      <c r="CA625" s="3"/>
      <c r="CB625" s="3"/>
      <c r="CC625" s="3"/>
      <c r="CD625" s="3"/>
      <c r="CE625" s="3"/>
      <c r="CF625" s="3"/>
      <c r="CG625" s="3"/>
      <c r="CH625" s="3"/>
      <c r="CI625" s="3"/>
      <c r="CJ625" s="3"/>
    </row>
    <row r="626" spans="1:88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  <c r="BY626" s="3"/>
      <c r="BZ626" s="3"/>
      <c r="CA626" s="3"/>
      <c r="CB626" s="3"/>
      <c r="CC626" s="3"/>
      <c r="CD626" s="3"/>
      <c r="CE626" s="3"/>
      <c r="CF626" s="3"/>
      <c r="CG626" s="3"/>
      <c r="CH626" s="3"/>
      <c r="CI626" s="3"/>
      <c r="CJ626" s="3"/>
    </row>
    <row r="627" spans="1:88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  <c r="BY627" s="3"/>
      <c r="BZ627" s="3"/>
      <c r="CA627" s="3"/>
      <c r="CB627" s="3"/>
      <c r="CC627" s="3"/>
      <c r="CD627" s="3"/>
      <c r="CE627" s="3"/>
      <c r="CF627" s="3"/>
      <c r="CG627" s="3"/>
      <c r="CH627" s="3"/>
      <c r="CI627" s="3"/>
      <c r="CJ627" s="3"/>
    </row>
    <row r="628" spans="1:88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  <c r="BY628" s="3"/>
      <c r="BZ628" s="3"/>
      <c r="CA628" s="3"/>
      <c r="CB628" s="3"/>
      <c r="CC628" s="3"/>
      <c r="CD628" s="3"/>
      <c r="CE628" s="3"/>
      <c r="CF628" s="3"/>
      <c r="CG628" s="3"/>
      <c r="CH628" s="3"/>
      <c r="CI628" s="3"/>
      <c r="CJ628" s="3"/>
    </row>
    <row r="629" spans="1:88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  <c r="BY629" s="3"/>
      <c r="BZ629" s="3"/>
      <c r="CA629" s="3"/>
      <c r="CB629" s="3"/>
      <c r="CC629" s="3"/>
      <c r="CD629" s="3"/>
      <c r="CE629" s="3"/>
      <c r="CF629" s="3"/>
      <c r="CG629" s="3"/>
      <c r="CH629" s="3"/>
      <c r="CI629" s="3"/>
      <c r="CJ629" s="3"/>
    </row>
    <row r="630" spans="1:88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  <c r="BY630" s="3"/>
      <c r="BZ630" s="3"/>
      <c r="CA630" s="3"/>
      <c r="CB630" s="3"/>
      <c r="CC630" s="3"/>
      <c r="CD630" s="3"/>
      <c r="CE630" s="3"/>
      <c r="CF630" s="3"/>
      <c r="CG630" s="3"/>
      <c r="CH630" s="3"/>
      <c r="CI630" s="3"/>
      <c r="CJ630" s="3"/>
    </row>
    <row r="631" spans="1:88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  <c r="BY631" s="3"/>
      <c r="BZ631" s="3"/>
      <c r="CA631" s="3"/>
      <c r="CB631" s="3"/>
      <c r="CC631" s="3"/>
      <c r="CD631" s="3"/>
      <c r="CE631" s="3"/>
      <c r="CF631" s="3"/>
      <c r="CG631" s="3"/>
      <c r="CH631" s="3"/>
      <c r="CI631" s="3"/>
      <c r="CJ631" s="3"/>
    </row>
    <row r="632" spans="1:88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  <c r="BY632" s="3"/>
      <c r="BZ632" s="3"/>
      <c r="CA632" s="3"/>
      <c r="CB632" s="3"/>
      <c r="CC632" s="3"/>
      <c r="CD632" s="3"/>
      <c r="CE632" s="3"/>
      <c r="CF632" s="3"/>
      <c r="CG632" s="3"/>
      <c r="CH632" s="3"/>
      <c r="CI632" s="3"/>
      <c r="CJ632" s="3"/>
    </row>
    <row r="633" spans="1:88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  <c r="BY633" s="3"/>
      <c r="BZ633" s="3"/>
      <c r="CA633" s="3"/>
      <c r="CB633" s="3"/>
      <c r="CC633" s="3"/>
      <c r="CD633" s="3"/>
      <c r="CE633" s="3"/>
      <c r="CF633" s="3"/>
      <c r="CG633" s="3"/>
      <c r="CH633" s="3"/>
      <c r="CI633" s="3"/>
      <c r="CJ633" s="3"/>
    </row>
    <row r="634" spans="1:88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  <c r="BY634" s="3"/>
      <c r="BZ634" s="3"/>
      <c r="CA634" s="3"/>
      <c r="CB634" s="3"/>
      <c r="CC634" s="3"/>
      <c r="CD634" s="3"/>
      <c r="CE634" s="3"/>
      <c r="CF634" s="3"/>
      <c r="CG634" s="3"/>
      <c r="CH634" s="3"/>
      <c r="CI634" s="3"/>
      <c r="CJ634" s="3"/>
    </row>
    <row r="635" spans="1:88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  <c r="BY635" s="3"/>
      <c r="BZ635" s="3"/>
      <c r="CA635" s="3"/>
      <c r="CB635" s="3"/>
      <c r="CC635" s="3"/>
      <c r="CD635" s="3"/>
      <c r="CE635" s="3"/>
      <c r="CF635" s="3"/>
      <c r="CG635" s="3"/>
      <c r="CH635" s="3"/>
      <c r="CI635" s="3"/>
      <c r="CJ635" s="3"/>
    </row>
    <row r="636" spans="1:88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  <c r="BY636" s="3"/>
      <c r="BZ636" s="3"/>
      <c r="CA636" s="3"/>
      <c r="CB636" s="3"/>
      <c r="CC636" s="3"/>
      <c r="CD636" s="3"/>
      <c r="CE636" s="3"/>
      <c r="CF636" s="3"/>
      <c r="CG636" s="3"/>
      <c r="CH636" s="3"/>
      <c r="CI636" s="3"/>
      <c r="CJ636" s="3"/>
    </row>
    <row r="637" spans="1:88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  <c r="BY637" s="3"/>
      <c r="BZ637" s="3"/>
      <c r="CA637" s="3"/>
      <c r="CB637" s="3"/>
      <c r="CC637" s="3"/>
      <c r="CD637" s="3"/>
      <c r="CE637" s="3"/>
      <c r="CF637" s="3"/>
      <c r="CG637" s="3"/>
      <c r="CH637" s="3"/>
      <c r="CI637" s="3"/>
      <c r="CJ637" s="3"/>
    </row>
    <row r="638" spans="1:88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  <c r="BY638" s="3"/>
      <c r="BZ638" s="3"/>
      <c r="CA638" s="3"/>
      <c r="CB638" s="3"/>
      <c r="CC638" s="3"/>
      <c r="CD638" s="3"/>
      <c r="CE638" s="3"/>
      <c r="CF638" s="3"/>
      <c r="CG638" s="3"/>
      <c r="CH638" s="3"/>
      <c r="CI638" s="3"/>
      <c r="CJ638" s="3"/>
    </row>
    <row r="639" spans="1:88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  <c r="BY639" s="3"/>
      <c r="BZ639" s="3"/>
      <c r="CA639" s="3"/>
      <c r="CB639" s="3"/>
      <c r="CC639" s="3"/>
      <c r="CD639" s="3"/>
      <c r="CE639" s="3"/>
      <c r="CF639" s="3"/>
      <c r="CG639" s="3"/>
      <c r="CH639" s="3"/>
      <c r="CI639" s="3"/>
      <c r="CJ639" s="3"/>
    </row>
    <row r="640" spans="1:88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  <c r="BY640" s="3"/>
      <c r="BZ640" s="3"/>
      <c r="CA640" s="3"/>
      <c r="CB640" s="3"/>
      <c r="CC640" s="3"/>
      <c r="CD640" s="3"/>
      <c r="CE640" s="3"/>
      <c r="CF640" s="3"/>
      <c r="CG640" s="3"/>
      <c r="CH640" s="3"/>
      <c r="CI640" s="3"/>
      <c r="CJ640" s="3"/>
    </row>
    <row r="641" spans="1:88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  <c r="BY641" s="3"/>
      <c r="BZ641" s="3"/>
      <c r="CA641" s="3"/>
      <c r="CB641" s="3"/>
      <c r="CC641" s="3"/>
      <c r="CD641" s="3"/>
      <c r="CE641" s="3"/>
      <c r="CF641" s="3"/>
      <c r="CG641" s="3"/>
      <c r="CH641" s="3"/>
      <c r="CI641" s="3"/>
      <c r="CJ641" s="3"/>
    </row>
    <row r="642" spans="1:88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  <c r="BY642" s="3"/>
      <c r="BZ642" s="3"/>
      <c r="CA642" s="3"/>
      <c r="CB642" s="3"/>
      <c r="CC642" s="3"/>
      <c r="CD642" s="3"/>
      <c r="CE642" s="3"/>
      <c r="CF642" s="3"/>
      <c r="CG642" s="3"/>
      <c r="CH642" s="3"/>
      <c r="CI642" s="3"/>
      <c r="CJ642" s="3"/>
    </row>
    <row r="643" spans="1:88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  <c r="BY643" s="3"/>
      <c r="BZ643" s="3"/>
      <c r="CA643" s="3"/>
      <c r="CB643" s="3"/>
      <c r="CC643" s="3"/>
      <c r="CD643" s="3"/>
      <c r="CE643" s="3"/>
      <c r="CF643" s="3"/>
      <c r="CG643" s="3"/>
      <c r="CH643" s="3"/>
      <c r="CI643" s="3"/>
      <c r="CJ643" s="3"/>
    </row>
    <row r="644" spans="1:88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  <c r="BY644" s="3"/>
      <c r="BZ644" s="3"/>
      <c r="CA644" s="3"/>
      <c r="CB644" s="3"/>
      <c r="CC644" s="3"/>
      <c r="CD644" s="3"/>
      <c r="CE644" s="3"/>
      <c r="CF644" s="3"/>
      <c r="CG644" s="3"/>
      <c r="CH644" s="3"/>
      <c r="CI644" s="3"/>
      <c r="CJ644" s="3"/>
    </row>
    <row r="645" spans="1:88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  <c r="BY645" s="3"/>
      <c r="BZ645" s="3"/>
      <c r="CA645" s="3"/>
      <c r="CB645" s="3"/>
      <c r="CC645" s="3"/>
      <c r="CD645" s="3"/>
      <c r="CE645" s="3"/>
      <c r="CF645" s="3"/>
      <c r="CG645" s="3"/>
      <c r="CH645" s="3"/>
      <c r="CI645" s="3"/>
      <c r="CJ645" s="3"/>
    </row>
    <row r="646" spans="1:88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  <c r="BY646" s="3"/>
      <c r="BZ646" s="3"/>
      <c r="CA646" s="3"/>
      <c r="CB646" s="3"/>
      <c r="CC646" s="3"/>
      <c r="CD646" s="3"/>
      <c r="CE646" s="3"/>
      <c r="CF646" s="3"/>
      <c r="CG646" s="3"/>
      <c r="CH646" s="3"/>
      <c r="CI646" s="3"/>
      <c r="CJ646" s="3"/>
    </row>
    <row r="647" spans="1:88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  <c r="BY647" s="3"/>
      <c r="BZ647" s="3"/>
      <c r="CA647" s="3"/>
      <c r="CB647" s="3"/>
      <c r="CC647" s="3"/>
      <c r="CD647" s="3"/>
      <c r="CE647" s="3"/>
      <c r="CF647" s="3"/>
      <c r="CG647" s="3"/>
      <c r="CH647" s="3"/>
      <c r="CI647" s="3"/>
      <c r="CJ647" s="3"/>
    </row>
    <row r="648" spans="1:88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  <c r="BY648" s="3"/>
      <c r="BZ648" s="3"/>
      <c r="CA648" s="3"/>
      <c r="CB648" s="3"/>
      <c r="CC648" s="3"/>
      <c r="CD648" s="3"/>
      <c r="CE648" s="3"/>
      <c r="CF648" s="3"/>
      <c r="CG648" s="3"/>
      <c r="CH648" s="3"/>
      <c r="CI648" s="3"/>
      <c r="CJ648" s="3"/>
    </row>
    <row r="649" spans="1:88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  <c r="BY649" s="3"/>
      <c r="BZ649" s="3"/>
      <c r="CA649" s="3"/>
      <c r="CB649" s="3"/>
      <c r="CC649" s="3"/>
      <c r="CD649" s="3"/>
      <c r="CE649" s="3"/>
      <c r="CF649" s="3"/>
      <c r="CG649" s="3"/>
      <c r="CH649" s="3"/>
      <c r="CI649" s="3"/>
      <c r="CJ649" s="3"/>
    </row>
    <row r="650" spans="1:88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  <c r="BY650" s="3"/>
      <c r="BZ650" s="3"/>
      <c r="CA650" s="3"/>
      <c r="CB650" s="3"/>
      <c r="CC650" s="3"/>
      <c r="CD650" s="3"/>
      <c r="CE650" s="3"/>
      <c r="CF650" s="3"/>
      <c r="CG650" s="3"/>
      <c r="CH650" s="3"/>
      <c r="CI650" s="3"/>
      <c r="CJ650" s="3"/>
    </row>
    <row r="651" spans="1:88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  <c r="BY651" s="3"/>
      <c r="BZ651" s="3"/>
      <c r="CA651" s="3"/>
      <c r="CB651" s="3"/>
      <c r="CC651" s="3"/>
      <c r="CD651" s="3"/>
      <c r="CE651" s="3"/>
      <c r="CF651" s="3"/>
      <c r="CG651" s="3"/>
      <c r="CH651" s="3"/>
      <c r="CI651" s="3"/>
      <c r="CJ651" s="3"/>
    </row>
    <row r="652" spans="1:88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  <c r="BY652" s="3"/>
      <c r="BZ652" s="3"/>
      <c r="CA652" s="3"/>
      <c r="CB652" s="3"/>
      <c r="CC652" s="3"/>
      <c r="CD652" s="3"/>
      <c r="CE652" s="3"/>
      <c r="CF652" s="3"/>
      <c r="CG652" s="3"/>
      <c r="CH652" s="3"/>
      <c r="CI652" s="3"/>
      <c r="CJ652" s="3"/>
    </row>
    <row r="653" spans="1:88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  <c r="BY653" s="3"/>
      <c r="BZ653" s="3"/>
      <c r="CA653" s="3"/>
      <c r="CB653" s="3"/>
      <c r="CC653" s="3"/>
      <c r="CD653" s="3"/>
      <c r="CE653" s="3"/>
      <c r="CF653" s="3"/>
      <c r="CG653" s="3"/>
      <c r="CH653" s="3"/>
      <c r="CI653" s="3"/>
      <c r="CJ653" s="3"/>
    </row>
    <row r="654" spans="1:88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  <c r="BY654" s="3"/>
      <c r="BZ654" s="3"/>
      <c r="CA654" s="3"/>
      <c r="CB654" s="3"/>
      <c r="CC654" s="3"/>
      <c r="CD654" s="3"/>
      <c r="CE654" s="3"/>
      <c r="CF654" s="3"/>
      <c r="CG654" s="3"/>
      <c r="CH654" s="3"/>
      <c r="CI654" s="3"/>
      <c r="CJ654" s="3"/>
    </row>
    <row r="655" spans="1:88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  <c r="BY655" s="3"/>
      <c r="BZ655" s="3"/>
      <c r="CA655" s="3"/>
      <c r="CB655" s="3"/>
      <c r="CC655" s="3"/>
      <c r="CD655" s="3"/>
      <c r="CE655" s="3"/>
      <c r="CF655" s="3"/>
      <c r="CG655" s="3"/>
      <c r="CH655" s="3"/>
      <c r="CI655" s="3"/>
      <c r="CJ655" s="3"/>
    </row>
    <row r="656" spans="1:88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  <c r="BY656" s="3"/>
      <c r="BZ656" s="3"/>
      <c r="CA656" s="3"/>
      <c r="CB656" s="3"/>
      <c r="CC656" s="3"/>
      <c r="CD656" s="3"/>
      <c r="CE656" s="3"/>
      <c r="CF656" s="3"/>
      <c r="CG656" s="3"/>
      <c r="CH656" s="3"/>
      <c r="CI656" s="3"/>
      <c r="CJ656" s="3"/>
    </row>
    <row r="657" spans="1:88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  <c r="BY657" s="3"/>
      <c r="BZ657" s="3"/>
      <c r="CA657" s="3"/>
      <c r="CB657" s="3"/>
      <c r="CC657" s="3"/>
      <c r="CD657" s="3"/>
      <c r="CE657" s="3"/>
      <c r="CF657" s="3"/>
      <c r="CG657" s="3"/>
      <c r="CH657" s="3"/>
      <c r="CI657" s="3"/>
      <c r="CJ657" s="3"/>
    </row>
    <row r="658" spans="1:88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  <c r="BY658" s="3"/>
      <c r="BZ658" s="3"/>
      <c r="CA658" s="3"/>
      <c r="CB658" s="3"/>
      <c r="CC658" s="3"/>
      <c r="CD658" s="3"/>
      <c r="CE658" s="3"/>
      <c r="CF658" s="3"/>
      <c r="CG658" s="3"/>
      <c r="CH658" s="3"/>
      <c r="CI658" s="3"/>
      <c r="CJ658" s="3"/>
    </row>
    <row r="659" spans="1:88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  <c r="BY659" s="3"/>
      <c r="BZ659" s="3"/>
      <c r="CA659" s="3"/>
      <c r="CB659" s="3"/>
      <c r="CC659" s="3"/>
      <c r="CD659" s="3"/>
      <c r="CE659" s="3"/>
      <c r="CF659" s="3"/>
      <c r="CG659" s="3"/>
      <c r="CH659" s="3"/>
      <c r="CI659" s="3"/>
      <c r="CJ659" s="3"/>
    </row>
    <row r="660" spans="1:88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  <c r="BY660" s="3"/>
      <c r="BZ660" s="3"/>
      <c r="CA660" s="3"/>
      <c r="CB660" s="3"/>
      <c r="CC660" s="3"/>
      <c r="CD660" s="3"/>
      <c r="CE660" s="3"/>
      <c r="CF660" s="3"/>
      <c r="CG660" s="3"/>
      <c r="CH660" s="3"/>
      <c r="CI660" s="3"/>
      <c r="CJ660" s="3"/>
    </row>
    <row r="661" spans="1:88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  <c r="BY661" s="3"/>
      <c r="BZ661" s="3"/>
      <c r="CA661" s="3"/>
      <c r="CB661" s="3"/>
      <c r="CC661" s="3"/>
      <c r="CD661" s="3"/>
      <c r="CE661" s="3"/>
      <c r="CF661" s="3"/>
      <c r="CG661" s="3"/>
      <c r="CH661" s="3"/>
      <c r="CI661" s="3"/>
      <c r="CJ661" s="3"/>
    </row>
    <row r="662" spans="1:88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  <c r="BU662" s="3"/>
      <c r="BV662" s="3"/>
      <c r="BW662" s="3"/>
      <c r="BX662" s="3"/>
      <c r="BY662" s="3"/>
      <c r="BZ662" s="3"/>
      <c r="CA662" s="3"/>
      <c r="CB662" s="3"/>
      <c r="CC662" s="3"/>
      <c r="CD662" s="3"/>
      <c r="CE662" s="3"/>
      <c r="CF662" s="3"/>
      <c r="CG662" s="3"/>
      <c r="CH662" s="3"/>
      <c r="CI662" s="3"/>
      <c r="CJ662" s="3"/>
    </row>
    <row r="663" spans="1:88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  <c r="BU663" s="3"/>
      <c r="BV663" s="3"/>
      <c r="BW663" s="3"/>
      <c r="BX663" s="3"/>
      <c r="BY663" s="3"/>
      <c r="BZ663" s="3"/>
      <c r="CA663" s="3"/>
      <c r="CB663" s="3"/>
      <c r="CC663" s="3"/>
      <c r="CD663" s="3"/>
      <c r="CE663" s="3"/>
      <c r="CF663" s="3"/>
      <c r="CG663" s="3"/>
      <c r="CH663" s="3"/>
      <c r="CI663" s="3"/>
      <c r="CJ663" s="3"/>
    </row>
    <row r="664" spans="1:88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  <c r="BM664" s="3"/>
      <c r="BN664" s="3"/>
      <c r="BO664" s="3"/>
      <c r="BP664" s="3"/>
      <c r="BQ664" s="3"/>
      <c r="BR664" s="3"/>
      <c r="BS664" s="3"/>
      <c r="BT664" s="3"/>
      <c r="BU664" s="3"/>
      <c r="BV664" s="3"/>
      <c r="BW664" s="3"/>
      <c r="BX664" s="3"/>
      <c r="BY664" s="3"/>
      <c r="BZ664" s="3"/>
      <c r="CA664" s="3"/>
      <c r="CB664" s="3"/>
      <c r="CC664" s="3"/>
      <c r="CD664" s="3"/>
      <c r="CE664" s="3"/>
      <c r="CF664" s="3"/>
      <c r="CG664" s="3"/>
      <c r="CH664" s="3"/>
      <c r="CI664" s="3"/>
      <c r="CJ664" s="3"/>
    </row>
    <row r="665" spans="1:88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  <c r="BM665" s="3"/>
      <c r="BN665" s="3"/>
      <c r="BO665" s="3"/>
      <c r="BP665" s="3"/>
      <c r="BQ665" s="3"/>
      <c r="BR665" s="3"/>
      <c r="BS665" s="3"/>
      <c r="BT665" s="3"/>
      <c r="BU665" s="3"/>
      <c r="BV665" s="3"/>
      <c r="BW665" s="3"/>
      <c r="BX665" s="3"/>
      <c r="BY665" s="3"/>
      <c r="BZ665" s="3"/>
      <c r="CA665" s="3"/>
      <c r="CB665" s="3"/>
      <c r="CC665" s="3"/>
      <c r="CD665" s="3"/>
      <c r="CE665" s="3"/>
      <c r="CF665" s="3"/>
      <c r="CG665" s="3"/>
      <c r="CH665" s="3"/>
      <c r="CI665" s="3"/>
      <c r="CJ665" s="3"/>
    </row>
    <row r="666" spans="1:88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  <c r="BU666" s="3"/>
      <c r="BV666" s="3"/>
      <c r="BW666" s="3"/>
      <c r="BX666" s="3"/>
      <c r="BY666" s="3"/>
      <c r="BZ666" s="3"/>
      <c r="CA666" s="3"/>
      <c r="CB666" s="3"/>
      <c r="CC666" s="3"/>
      <c r="CD666" s="3"/>
      <c r="CE666" s="3"/>
      <c r="CF666" s="3"/>
      <c r="CG666" s="3"/>
      <c r="CH666" s="3"/>
      <c r="CI666" s="3"/>
      <c r="CJ666" s="3"/>
    </row>
    <row r="667" spans="1:88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  <c r="BU667" s="3"/>
      <c r="BV667" s="3"/>
      <c r="BW667" s="3"/>
      <c r="BX667" s="3"/>
      <c r="BY667" s="3"/>
      <c r="BZ667" s="3"/>
      <c r="CA667" s="3"/>
      <c r="CB667" s="3"/>
      <c r="CC667" s="3"/>
      <c r="CD667" s="3"/>
      <c r="CE667" s="3"/>
      <c r="CF667" s="3"/>
      <c r="CG667" s="3"/>
      <c r="CH667" s="3"/>
      <c r="CI667" s="3"/>
      <c r="CJ667" s="3"/>
    </row>
    <row r="668" spans="1:88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  <c r="BM668" s="3"/>
      <c r="BN668" s="3"/>
      <c r="BO668" s="3"/>
      <c r="BP668" s="3"/>
      <c r="BQ668" s="3"/>
      <c r="BR668" s="3"/>
      <c r="BS668" s="3"/>
      <c r="BT668" s="3"/>
      <c r="BU668" s="3"/>
      <c r="BV668" s="3"/>
      <c r="BW668" s="3"/>
      <c r="BX668" s="3"/>
      <c r="BY668" s="3"/>
      <c r="BZ668" s="3"/>
      <c r="CA668" s="3"/>
      <c r="CB668" s="3"/>
      <c r="CC668" s="3"/>
      <c r="CD668" s="3"/>
      <c r="CE668" s="3"/>
      <c r="CF668" s="3"/>
      <c r="CG668" s="3"/>
      <c r="CH668" s="3"/>
      <c r="CI668" s="3"/>
      <c r="CJ668" s="3"/>
    </row>
    <row r="669" spans="1:88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  <c r="BM669" s="3"/>
      <c r="BN669" s="3"/>
      <c r="BO669" s="3"/>
      <c r="BP669" s="3"/>
      <c r="BQ669" s="3"/>
      <c r="BR669" s="3"/>
      <c r="BS669" s="3"/>
      <c r="BT669" s="3"/>
      <c r="BU669" s="3"/>
      <c r="BV669" s="3"/>
      <c r="BW669" s="3"/>
      <c r="BX669" s="3"/>
      <c r="BY669" s="3"/>
      <c r="BZ669" s="3"/>
      <c r="CA669" s="3"/>
      <c r="CB669" s="3"/>
      <c r="CC669" s="3"/>
      <c r="CD669" s="3"/>
      <c r="CE669" s="3"/>
      <c r="CF669" s="3"/>
      <c r="CG669" s="3"/>
      <c r="CH669" s="3"/>
      <c r="CI669" s="3"/>
      <c r="CJ669" s="3"/>
    </row>
  </sheetData>
  <protectedRanges>
    <protectedRange sqref="A1 AJ1" name="Diapazons2"/>
    <protectedRange sqref="B29:G29 G5:G28" name="Diapazons1"/>
    <protectedRange sqref="H6:AG6 H8:AG8 H10:AG10 H12:AG12 H14:AG14 H16:AG16 H18:AG18 H20:AG20 H22:AG22 H24:AG24 H26:AG26 H28:AG28" name="Diapazons1_2"/>
    <protectedRange sqref="AH28 AH10 AH14 AH18 AH22 AH26 AH8 AH12 AH16 AH20 AH24 AH6" name="Diapazons1_1"/>
    <protectedRange sqref="C5:C28" name="Diapazons1_3"/>
    <protectedRange sqref="D5:D28" name="Diapazons2_1_1"/>
    <protectedRange sqref="B5:B28" name="Diapazons2_2_1"/>
  </protectedRanges>
  <mergeCells count="419">
    <mergeCell ref="AW11:AW12"/>
    <mergeCell ref="AX11:AX12"/>
    <mergeCell ref="AM9:AM10"/>
    <mergeCell ref="AN9:AN10"/>
    <mergeCell ref="AP9:AP10"/>
    <mergeCell ref="AQ9:AQ10"/>
    <mergeCell ref="AR9:AR10"/>
    <mergeCell ref="AS9:AS10"/>
    <mergeCell ref="AT9:AT10"/>
    <mergeCell ref="AM11:AM12"/>
    <mergeCell ref="AN11:AN12"/>
    <mergeCell ref="AO11:AO12"/>
    <mergeCell ref="AQ11:AQ12"/>
    <mergeCell ref="AR11:AR12"/>
    <mergeCell ref="AS11:AS12"/>
    <mergeCell ref="AT11:AT12"/>
    <mergeCell ref="AU11:AU12"/>
    <mergeCell ref="AV11:AV12"/>
    <mergeCell ref="AN5:AN6"/>
    <mergeCell ref="AO5:AO6"/>
    <mergeCell ref="AP5:AP6"/>
    <mergeCell ref="AQ5:AQ6"/>
    <mergeCell ref="AR5:AR6"/>
    <mergeCell ref="AW9:AW10"/>
    <mergeCell ref="AX9:AX10"/>
    <mergeCell ref="AR7:AR8"/>
    <mergeCell ref="AS7:AS8"/>
    <mergeCell ref="AT7:AT8"/>
    <mergeCell ref="AU7:AU8"/>
    <mergeCell ref="AV7:AV8"/>
    <mergeCell ref="AW7:AW8"/>
    <mergeCell ref="AX7:AX8"/>
    <mergeCell ref="AS5:AS6"/>
    <mergeCell ref="AT5:AT6"/>
    <mergeCell ref="AU5:AU6"/>
    <mergeCell ref="AV5:AV6"/>
    <mergeCell ref="AX25:AX26"/>
    <mergeCell ref="AW23:AW24"/>
    <mergeCell ref="AX23:AX24"/>
    <mergeCell ref="AU9:AU10"/>
    <mergeCell ref="AV9:AV10"/>
    <mergeCell ref="AW5:AW6"/>
    <mergeCell ref="AX5:AX6"/>
    <mergeCell ref="AM7:AM8"/>
    <mergeCell ref="AO7:AO8"/>
    <mergeCell ref="AP7:AP8"/>
    <mergeCell ref="AQ7:AQ8"/>
    <mergeCell ref="AN13:AN14"/>
    <mergeCell ref="AN15:AN16"/>
    <mergeCell ref="AN17:AN18"/>
    <mergeCell ref="AN19:AN20"/>
    <mergeCell ref="AN21:AN22"/>
    <mergeCell ref="AN23:AN24"/>
    <mergeCell ref="AN25:AN26"/>
    <mergeCell ref="AP13:AP14"/>
    <mergeCell ref="AP15:AP16"/>
    <mergeCell ref="AP17:AP18"/>
    <mergeCell ref="AP19:AP20"/>
    <mergeCell ref="AP21:AP22"/>
    <mergeCell ref="AP23:AP24"/>
    <mergeCell ref="B32:C32"/>
    <mergeCell ref="S32:AE32"/>
    <mergeCell ref="F23:F24"/>
    <mergeCell ref="F25:F26"/>
    <mergeCell ref="F27:F28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F5:F6"/>
    <mergeCell ref="F7:F8"/>
    <mergeCell ref="F9:F10"/>
    <mergeCell ref="F11:F12"/>
    <mergeCell ref="F13:F14"/>
    <mergeCell ref="F15:F16"/>
    <mergeCell ref="E19:E20"/>
    <mergeCell ref="E21:E22"/>
    <mergeCell ref="F17:F18"/>
    <mergeCell ref="F19:F20"/>
    <mergeCell ref="F21:F22"/>
    <mergeCell ref="D21:D22"/>
    <mergeCell ref="D23:D24"/>
    <mergeCell ref="D25:D26"/>
    <mergeCell ref="D27:D28"/>
    <mergeCell ref="E23:E24"/>
    <mergeCell ref="E25:E26"/>
    <mergeCell ref="E27:E28"/>
    <mergeCell ref="B15:B16"/>
    <mergeCell ref="C15:C16"/>
    <mergeCell ref="B17:B18"/>
    <mergeCell ref="C17:C18"/>
    <mergeCell ref="E5:E6"/>
    <mergeCell ref="E7:E8"/>
    <mergeCell ref="E9:E10"/>
    <mergeCell ref="E11:E12"/>
    <mergeCell ref="E13:E14"/>
    <mergeCell ref="E15:E16"/>
    <mergeCell ref="E17:E18"/>
    <mergeCell ref="AJ7:AJ8"/>
    <mergeCell ref="AJ9:AJ10"/>
    <mergeCell ref="AH7:AH8"/>
    <mergeCell ref="AH15:AH16"/>
    <mergeCell ref="A17:A18"/>
    <mergeCell ref="A19:A20"/>
    <mergeCell ref="D5:D6"/>
    <mergeCell ref="D7:D8"/>
    <mergeCell ref="D9:D10"/>
    <mergeCell ref="D11:D12"/>
    <mergeCell ref="D13:D14"/>
    <mergeCell ref="D15:D16"/>
    <mergeCell ref="D17:D18"/>
    <mergeCell ref="D19:D20"/>
    <mergeCell ref="B5:B6"/>
    <mergeCell ref="C5:C6"/>
    <mergeCell ref="B7:B8"/>
    <mergeCell ref="C7:C8"/>
    <mergeCell ref="B9:B10"/>
    <mergeCell ref="C9:C10"/>
    <mergeCell ref="B11:B12"/>
    <mergeCell ref="C11:C12"/>
    <mergeCell ref="B13:B14"/>
    <mergeCell ref="C13:C14"/>
    <mergeCell ref="AH17:AH18"/>
    <mergeCell ref="A9:A10"/>
    <mergeCell ref="A11:A12"/>
    <mergeCell ref="A13:A14"/>
    <mergeCell ref="A15:A16"/>
    <mergeCell ref="X37:AD37"/>
    <mergeCell ref="AP1:AQ1"/>
    <mergeCell ref="AJ15:AJ16"/>
    <mergeCell ref="AJ17:AJ18"/>
    <mergeCell ref="AJ19:AJ20"/>
    <mergeCell ref="AJ21:AJ22"/>
    <mergeCell ref="AJ23:AJ24"/>
    <mergeCell ref="AJ1:AK2"/>
    <mergeCell ref="AK5:AK6"/>
    <mergeCell ref="AK7:AK8"/>
    <mergeCell ref="AK9:AK10"/>
    <mergeCell ref="AK11:AK12"/>
    <mergeCell ref="AK13:AK14"/>
    <mergeCell ref="AK15:AK16"/>
    <mergeCell ref="AM1:AO1"/>
    <mergeCell ref="AK25:AK26"/>
    <mergeCell ref="AK27:AK28"/>
    <mergeCell ref="AK17:AK18"/>
    <mergeCell ref="AJ5:AJ6"/>
    <mergeCell ref="A1:AH2"/>
    <mergeCell ref="J5:K5"/>
    <mergeCell ref="L5:M5"/>
    <mergeCell ref="P5:Q5"/>
    <mergeCell ref="AH5:AH6"/>
    <mergeCell ref="N5:O5"/>
    <mergeCell ref="T7:U7"/>
    <mergeCell ref="R5:S5"/>
    <mergeCell ref="T5:U5"/>
    <mergeCell ref="AB7:AC7"/>
    <mergeCell ref="H7:I7"/>
    <mergeCell ref="L7:M7"/>
    <mergeCell ref="N7:O7"/>
    <mergeCell ref="P7:Q7"/>
    <mergeCell ref="A5:A6"/>
    <mergeCell ref="A7:A8"/>
    <mergeCell ref="A3:B3"/>
    <mergeCell ref="H5:I5"/>
    <mergeCell ref="J4:K4"/>
    <mergeCell ref="T4:U4"/>
    <mergeCell ref="V4:W4"/>
    <mergeCell ref="X4:Y4"/>
    <mergeCell ref="Z4:AA4"/>
    <mergeCell ref="AB4:AC4"/>
    <mergeCell ref="AH27:AH28"/>
    <mergeCell ref="AH19:AH20"/>
    <mergeCell ref="AH25:AH26"/>
    <mergeCell ref="AJ27:AJ28"/>
    <mergeCell ref="AH23:AH24"/>
    <mergeCell ref="AJ25:AJ26"/>
    <mergeCell ref="AH21:AH22"/>
    <mergeCell ref="AK19:AK20"/>
    <mergeCell ref="AK21:AK22"/>
    <mergeCell ref="AK23:AK24"/>
    <mergeCell ref="AJ11:AJ12"/>
    <mergeCell ref="AJ13:AJ14"/>
    <mergeCell ref="H11:I11"/>
    <mergeCell ref="J11:K11"/>
    <mergeCell ref="L11:M11"/>
    <mergeCell ref="AD5:AE5"/>
    <mergeCell ref="V5:W5"/>
    <mergeCell ref="X5:Y5"/>
    <mergeCell ref="Z5:AA5"/>
    <mergeCell ref="AB5:AC5"/>
    <mergeCell ref="AD7:AE7"/>
    <mergeCell ref="V7:W7"/>
    <mergeCell ref="X7:Y7"/>
    <mergeCell ref="Z7:AA7"/>
    <mergeCell ref="AH13:AH14"/>
    <mergeCell ref="AH11:AH12"/>
    <mergeCell ref="AH9:AH10"/>
    <mergeCell ref="N9:O9"/>
    <mergeCell ref="P9:Q9"/>
    <mergeCell ref="R9:S9"/>
    <mergeCell ref="T9:U9"/>
    <mergeCell ref="P11:Q11"/>
    <mergeCell ref="R11:S11"/>
    <mergeCell ref="AD9:AE9"/>
    <mergeCell ref="H15:I15"/>
    <mergeCell ref="J15:K15"/>
    <mergeCell ref="L15:M15"/>
    <mergeCell ref="X15:Y15"/>
    <mergeCell ref="H13:I13"/>
    <mergeCell ref="J13:K13"/>
    <mergeCell ref="L13:M13"/>
    <mergeCell ref="N13:O13"/>
    <mergeCell ref="R13:S13"/>
    <mergeCell ref="T13:U13"/>
    <mergeCell ref="N15:O15"/>
    <mergeCell ref="P15:Q15"/>
    <mergeCell ref="V13:W13"/>
    <mergeCell ref="X13:Y13"/>
    <mergeCell ref="H9:I9"/>
    <mergeCell ref="J9:K9"/>
    <mergeCell ref="H17:I17"/>
    <mergeCell ref="J17:K17"/>
    <mergeCell ref="L17:M17"/>
    <mergeCell ref="AB19:AC19"/>
    <mergeCell ref="H19:I19"/>
    <mergeCell ref="J19:K19"/>
    <mergeCell ref="L19:M19"/>
    <mergeCell ref="T19:U19"/>
    <mergeCell ref="X19:Y19"/>
    <mergeCell ref="Z19:AA19"/>
    <mergeCell ref="N19:O19"/>
    <mergeCell ref="X17:Y17"/>
    <mergeCell ref="Z17:AA17"/>
    <mergeCell ref="AB17:AC17"/>
    <mergeCell ref="N17:O17"/>
    <mergeCell ref="P17:Q17"/>
    <mergeCell ref="R17:S17"/>
    <mergeCell ref="P19:Q19"/>
    <mergeCell ref="R19:S19"/>
    <mergeCell ref="V17:W17"/>
    <mergeCell ref="V9:W9"/>
    <mergeCell ref="X9:Y9"/>
    <mergeCell ref="L21:M21"/>
    <mergeCell ref="N25:O25"/>
    <mergeCell ref="P25:Q25"/>
    <mergeCell ref="R25:S25"/>
    <mergeCell ref="H25:I25"/>
    <mergeCell ref="J25:K25"/>
    <mergeCell ref="L25:M25"/>
    <mergeCell ref="N21:O21"/>
    <mergeCell ref="P21:Q21"/>
    <mergeCell ref="R21:S21"/>
    <mergeCell ref="Z9:AA9"/>
    <mergeCell ref="AB9:AC9"/>
    <mergeCell ref="Z13:AA13"/>
    <mergeCell ref="AB23:AC23"/>
    <mergeCell ref="AD23:AE23"/>
    <mergeCell ref="AB21:AC21"/>
    <mergeCell ref="AD19:AE19"/>
    <mergeCell ref="AD21:AE21"/>
    <mergeCell ref="AD25:AE25"/>
    <mergeCell ref="AB15:AC15"/>
    <mergeCell ref="AD15:AE15"/>
    <mergeCell ref="A21:A22"/>
    <mergeCell ref="A23:A24"/>
    <mergeCell ref="H4:I4"/>
    <mergeCell ref="H6:I6"/>
    <mergeCell ref="R27:S27"/>
    <mergeCell ref="A25:A26"/>
    <mergeCell ref="A27:A28"/>
    <mergeCell ref="L4:M4"/>
    <mergeCell ref="N4:O4"/>
    <mergeCell ref="P4:Q4"/>
    <mergeCell ref="R4:S4"/>
    <mergeCell ref="R7:S7"/>
    <mergeCell ref="N27:O27"/>
    <mergeCell ref="P27:Q27"/>
    <mergeCell ref="H27:I27"/>
    <mergeCell ref="J27:K27"/>
    <mergeCell ref="L27:M27"/>
    <mergeCell ref="H23:I23"/>
    <mergeCell ref="J23:K23"/>
    <mergeCell ref="L23:M23"/>
    <mergeCell ref="N23:O23"/>
    <mergeCell ref="P23:Q23"/>
    <mergeCell ref="B19:B20"/>
    <mergeCell ref="C19:C20"/>
    <mergeCell ref="T11:U11"/>
    <mergeCell ref="V11:W11"/>
    <mergeCell ref="X11:Y11"/>
    <mergeCell ref="Z11:AA11"/>
    <mergeCell ref="AB11:AC11"/>
    <mergeCell ref="Z21:AA21"/>
    <mergeCell ref="AD13:AE13"/>
    <mergeCell ref="T15:U15"/>
    <mergeCell ref="V15:W15"/>
    <mergeCell ref="AB13:AC13"/>
    <mergeCell ref="AD17:AE17"/>
    <mergeCell ref="AD11:AE11"/>
    <mergeCell ref="AD4:AE4"/>
    <mergeCell ref="V21:W21"/>
    <mergeCell ref="AF25:AG25"/>
    <mergeCell ref="AF27:AG27"/>
    <mergeCell ref="AF4:AG4"/>
    <mergeCell ref="AF5:AG5"/>
    <mergeCell ref="AF7:AG7"/>
    <mergeCell ref="AF9:AG9"/>
    <mergeCell ref="AF11:AG11"/>
    <mergeCell ref="AF13:AG13"/>
    <mergeCell ref="AF15:AG15"/>
    <mergeCell ref="AF17:AG17"/>
    <mergeCell ref="AF19:AG19"/>
    <mergeCell ref="AF21:AG21"/>
    <mergeCell ref="AF23:AG23"/>
    <mergeCell ref="Z15:AA15"/>
    <mergeCell ref="V23:W23"/>
    <mergeCell ref="V27:W27"/>
    <mergeCell ref="X27:Y27"/>
    <mergeCell ref="Z27:AA27"/>
    <mergeCell ref="V25:W25"/>
    <mergeCell ref="X25:Y25"/>
    <mergeCell ref="Z25:AA25"/>
    <mergeCell ref="X23:Y23"/>
    <mergeCell ref="B21:B22"/>
    <mergeCell ref="C21:C22"/>
    <mergeCell ref="B23:B24"/>
    <mergeCell ref="C23:C24"/>
    <mergeCell ref="B25:B26"/>
    <mergeCell ref="C25:C26"/>
    <mergeCell ref="B27:B28"/>
    <mergeCell ref="C27:C28"/>
    <mergeCell ref="AM13:AM14"/>
    <mergeCell ref="AM15:AM16"/>
    <mergeCell ref="AM17:AM18"/>
    <mergeCell ref="AM19:AM20"/>
    <mergeCell ref="AM21:AM22"/>
    <mergeCell ref="AM23:AM24"/>
    <mergeCell ref="AM25:AM26"/>
    <mergeCell ref="AM27:AM28"/>
    <mergeCell ref="T21:U21"/>
    <mergeCell ref="T23:U23"/>
    <mergeCell ref="T25:U25"/>
    <mergeCell ref="T27:U27"/>
    <mergeCell ref="AB27:AC27"/>
    <mergeCell ref="R23:S23"/>
    <mergeCell ref="H21:I21"/>
    <mergeCell ref="J21:K21"/>
    <mergeCell ref="AN27:AN28"/>
    <mergeCell ref="AO13:AO14"/>
    <mergeCell ref="AO15:AO16"/>
    <mergeCell ref="AO17:AO18"/>
    <mergeCell ref="AO19:AO20"/>
    <mergeCell ref="AO21:AO22"/>
    <mergeCell ref="AO23:AO24"/>
    <mergeCell ref="AO25:AO26"/>
    <mergeCell ref="AO27:AO28"/>
    <mergeCell ref="AP25:AP26"/>
    <mergeCell ref="AP27:AP28"/>
    <mergeCell ref="AQ15:AQ16"/>
    <mergeCell ref="AQ17:AQ18"/>
    <mergeCell ref="AQ19:AQ20"/>
    <mergeCell ref="AQ21:AQ22"/>
    <mergeCell ref="AQ23:AQ24"/>
    <mergeCell ref="AQ25:AQ26"/>
    <mergeCell ref="AQ27:AQ28"/>
    <mergeCell ref="AR13:AR14"/>
    <mergeCell ref="AR17:AR18"/>
    <mergeCell ref="AR19:AR20"/>
    <mergeCell ref="AR21:AR22"/>
    <mergeCell ref="AR23:AR24"/>
    <mergeCell ref="AR25:AR26"/>
    <mergeCell ref="AR27:AR28"/>
    <mergeCell ref="AS13:AS14"/>
    <mergeCell ref="AS15:AS16"/>
    <mergeCell ref="AS19:AS20"/>
    <mergeCell ref="AS21:AS22"/>
    <mergeCell ref="AS23:AS24"/>
    <mergeCell ref="AS25:AS26"/>
    <mergeCell ref="AS27:AS28"/>
    <mergeCell ref="AV25:AV26"/>
    <mergeCell ref="AV27:AV28"/>
    <mergeCell ref="AW13:AW14"/>
    <mergeCell ref="AW15:AW16"/>
    <mergeCell ref="AW17:AW18"/>
    <mergeCell ref="AW19:AW20"/>
    <mergeCell ref="AW21:AW22"/>
    <mergeCell ref="AW27:AW28"/>
    <mergeCell ref="AT13:AT14"/>
    <mergeCell ref="AT15:AT16"/>
    <mergeCell ref="AT17:AT18"/>
    <mergeCell ref="AT21:AT22"/>
    <mergeCell ref="AT23:AT24"/>
    <mergeCell ref="AT25:AT26"/>
    <mergeCell ref="AT27:AT28"/>
    <mergeCell ref="AU13:AU14"/>
    <mergeCell ref="AU15:AU16"/>
    <mergeCell ref="AU17:AU18"/>
    <mergeCell ref="AU19:AU20"/>
    <mergeCell ref="AU23:AU24"/>
    <mergeCell ref="AU25:AU26"/>
    <mergeCell ref="AU27:AU28"/>
    <mergeCell ref="AX13:AX14"/>
    <mergeCell ref="AX15:AX16"/>
    <mergeCell ref="AX17:AX18"/>
    <mergeCell ref="AX19:AX20"/>
    <mergeCell ref="AX21:AX22"/>
    <mergeCell ref="AV13:AV14"/>
    <mergeCell ref="AV15:AV16"/>
    <mergeCell ref="AV17:AV18"/>
    <mergeCell ref="AV19:AV20"/>
    <mergeCell ref="AV21:AV22"/>
  </mergeCells>
  <phoneticPr fontId="1" type="noConversion"/>
  <conditionalFormatting sqref="G5 G7 G9 G11 G13 G15 G17 G19 G21 G23 G25 G27">
    <cfRule type="cellIs" dxfId="537" priority="3619" stopIfTrue="1" operator="equal">
      <formula>$AO$2</formula>
    </cfRule>
    <cfRule type="cellIs" dxfId="536" priority="3620" stopIfTrue="1" operator="equal">
      <formula>$AN$2</formula>
    </cfRule>
    <cfRule type="cellIs" dxfId="535" priority="3621" stopIfTrue="1" operator="equal">
      <formula>$AM$2</formula>
    </cfRule>
  </conditionalFormatting>
  <conditionalFormatting sqref="H16:I16">
    <cfRule type="expression" dxfId="534" priority="4531">
      <formula>$H$5=6</formula>
    </cfRule>
  </conditionalFormatting>
  <conditionalFormatting sqref="H28:I28">
    <cfRule type="expression" dxfId="533" priority="4537">
      <formula>$H$5=1</formula>
    </cfRule>
  </conditionalFormatting>
  <conditionalFormatting sqref="H8">
    <cfRule type="cellIs" dxfId="532" priority="4466" stopIfTrue="1" operator="notEqual">
      <formula>K6</formula>
    </cfRule>
    <cfRule type="expression" dxfId="531" priority="4467" stopIfTrue="1">
      <formula>$H$5=2</formula>
    </cfRule>
  </conditionalFormatting>
  <conditionalFormatting sqref="I10">
    <cfRule type="cellIs" dxfId="530" priority="4470" stopIfTrue="1" operator="notEqual">
      <formula>L6</formula>
    </cfRule>
    <cfRule type="expression" dxfId="529" priority="4471" stopIfTrue="1">
      <formula>$H$5=3</formula>
    </cfRule>
  </conditionalFormatting>
  <conditionalFormatting sqref="I12">
    <cfRule type="cellIs" dxfId="528" priority="4474" stopIfTrue="1" operator="notEqual">
      <formula>N6</formula>
    </cfRule>
    <cfRule type="expression" dxfId="527" priority="4475" stopIfTrue="1">
      <formula>$H$5=4</formula>
    </cfRule>
  </conditionalFormatting>
  <conditionalFormatting sqref="H12">
    <cfRule type="cellIs" dxfId="526" priority="4478" stopIfTrue="1" operator="notEqual">
      <formula>O6</formula>
    </cfRule>
    <cfRule type="expression" dxfId="525" priority="4479" stopIfTrue="1">
      <formula>$H$5=4</formula>
    </cfRule>
  </conditionalFormatting>
  <conditionalFormatting sqref="H14">
    <cfRule type="cellIs" dxfId="524" priority="4482" stopIfTrue="1" operator="notEqual">
      <formula>Q6</formula>
    </cfRule>
    <cfRule type="expression" dxfId="523" priority="4483" stopIfTrue="1">
      <formula>$H$5=5</formula>
    </cfRule>
  </conditionalFormatting>
  <conditionalFormatting sqref="I14">
    <cfRule type="cellIs" dxfId="522" priority="4486" stopIfTrue="1" operator="notEqual">
      <formula>P6</formula>
    </cfRule>
    <cfRule type="expression" dxfId="521" priority="4487" stopIfTrue="1">
      <formula>$H$5=5</formula>
    </cfRule>
  </conditionalFormatting>
  <conditionalFormatting sqref="H18">
    <cfRule type="cellIs" dxfId="520" priority="4490" stopIfTrue="1" operator="notEqual">
      <formula>U6</formula>
    </cfRule>
    <cfRule type="expression" dxfId="519" priority="4491" stopIfTrue="1">
      <formula>$H$5=7</formula>
    </cfRule>
  </conditionalFormatting>
  <conditionalFormatting sqref="I18">
    <cfRule type="cellIs" dxfId="518" priority="4494" stopIfTrue="1" operator="notEqual">
      <formula>T6</formula>
    </cfRule>
    <cfRule type="expression" dxfId="517" priority="4495" stopIfTrue="1">
      <formula>$H$5=7</formula>
    </cfRule>
  </conditionalFormatting>
  <conditionalFormatting sqref="H22">
    <cfRule type="cellIs" dxfId="516" priority="4498" stopIfTrue="1" operator="notEqual">
      <formula>Y6</formula>
    </cfRule>
    <cfRule type="expression" dxfId="515" priority="4499" stopIfTrue="1">
      <formula>$H$5=9</formula>
    </cfRule>
  </conditionalFormatting>
  <conditionalFormatting sqref="I22">
    <cfRule type="cellIs" dxfId="514" priority="4502" stopIfTrue="1" operator="notEqual">
      <formula>X6</formula>
    </cfRule>
    <cfRule type="expression" dxfId="513" priority="4503" stopIfTrue="1">
      <formula>$H$5=9</formula>
    </cfRule>
  </conditionalFormatting>
  <conditionalFormatting sqref="I20">
    <cfRule type="cellIs" dxfId="512" priority="4506" stopIfTrue="1" operator="notEqual">
      <formula>V6</formula>
    </cfRule>
    <cfRule type="expression" dxfId="511" priority="4507" stopIfTrue="1">
      <formula>$H$5=8</formula>
    </cfRule>
  </conditionalFormatting>
  <conditionalFormatting sqref="H10">
    <cfRule type="cellIs" dxfId="510" priority="4510" stopIfTrue="1" operator="notEqual">
      <formula>M6</formula>
    </cfRule>
    <cfRule type="expression" dxfId="509" priority="4511" stopIfTrue="1">
      <formula>$H$5=3</formula>
    </cfRule>
  </conditionalFormatting>
  <conditionalFormatting sqref="H24">
    <cfRule type="cellIs" dxfId="508" priority="4514" stopIfTrue="1" operator="notEqual">
      <formula>AA6</formula>
    </cfRule>
    <cfRule type="expression" dxfId="507" priority="4515" stopIfTrue="1">
      <formula>$H$5=10</formula>
    </cfRule>
  </conditionalFormatting>
  <conditionalFormatting sqref="H26">
    <cfRule type="cellIs" dxfId="506" priority="4518" stopIfTrue="1" operator="notEqual">
      <formula>AC6</formula>
    </cfRule>
    <cfRule type="expression" dxfId="505" priority="4519" stopIfTrue="1">
      <formula>$H$5=11</formula>
    </cfRule>
  </conditionalFormatting>
  <conditionalFormatting sqref="I26">
    <cfRule type="cellIs" dxfId="504" priority="4522" stopIfTrue="1" operator="notEqual">
      <formula>AB6</formula>
    </cfRule>
    <cfRule type="expression" dxfId="503" priority="4523" stopIfTrue="1">
      <formula>$H$5=11</formula>
    </cfRule>
  </conditionalFormatting>
  <conditionalFormatting sqref="I8">
    <cfRule type="cellIs" dxfId="502" priority="4528" operator="notEqual">
      <formula>$J$6</formula>
    </cfRule>
    <cfRule type="expression" dxfId="501" priority="4529">
      <formula>$H$5=2</formula>
    </cfRule>
  </conditionalFormatting>
  <conditionalFormatting sqref="I16">
    <cfRule type="cellIs" dxfId="500" priority="1369" operator="notEqual">
      <formula>$R$6</formula>
    </cfRule>
  </conditionalFormatting>
  <conditionalFormatting sqref="H16">
    <cfRule type="cellIs" dxfId="499" priority="4530" operator="notEqual">
      <formula>$S$6</formula>
    </cfRule>
  </conditionalFormatting>
  <conditionalFormatting sqref="H20">
    <cfRule type="cellIs" dxfId="498" priority="4532" operator="notEqual">
      <formula>$W$6</formula>
    </cfRule>
    <cfRule type="expression" dxfId="497" priority="4533">
      <formula>$H$5=8</formula>
    </cfRule>
  </conditionalFormatting>
  <conditionalFormatting sqref="I24">
    <cfRule type="cellIs" dxfId="496" priority="4534" operator="notEqual">
      <formula>$Z$6</formula>
    </cfRule>
    <cfRule type="expression" dxfId="495" priority="4535">
      <formula>$H$5=10</formula>
    </cfRule>
  </conditionalFormatting>
  <conditionalFormatting sqref="H28">
    <cfRule type="cellIs" dxfId="494" priority="1362" operator="notEqual">
      <formula>$AE$6</formula>
    </cfRule>
  </conditionalFormatting>
  <conditionalFormatting sqref="I28">
    <cfRule type="cellIs" dxfId="493" priority="4536" operator="notEqual">
      <formula>$AD$6</formula>
    </cfRule>
  </conditionalFormatting>
  <conditionalFormatting sqref="J6">
    <cfRule type="cellIs" dxfId="492" priority="4547" stopIfTrue="1" operator="notEqual">
      <formula>$I$8</formula>
    </cfRule>
    <cfRule type="expression" dxfId="491" priority="4548" stopIfTrue="1">
      <formula>$H$5=2</formula>
    </cfRule>
  </conditionalFormatting>
  <conditionalFormatting sqref="K6">
    <cfRule type="cellIs" dxfId="490" priority="4549" stopIfTrue="1" operator="notEqual">
      <formula>H8</formula>
    </cfRule>
    <cfRule type="expression" dxfId="489" priority="4550" stopIfTrue="1">
      <formula>$H$5=2</formula>
    </cfRule>
  </conditionalFormatting>
  <conditionalFormatting sqref="J10">
    <cfRule type="cellIs" dxfId="488" priority="4553" stopIfTrue="1" operator="notEqual">
      <formula>M8</formula>
    </cfRule>
    <cfRule type="expression" dxfId="487" priority="4554" stopIfTrue="1">
      <formula>$H$5=4</formula>
    </cfRule>
  </conditionalFormatting>
  <conditionalFormatting sqref="J12">
    <cfRule type="cellIs" dxfId="486" priority="4557" stopIfTrue="1" operator="notEqual">
      <formula>O8</formula>
    </cfRule>
    <cfRule type="expression" dxfId="485" priority="4558" stopIfTrue="1">
      <formula>$H$5=5</formula>
    </cfRule>
  </conditionalFormatting>
  <conditionalFormatting sqref="K12">
    <cfRule type="cellIs" dxfId="484" priority="4561" stopIfTrue="1" operator="notEqual">
      <formula>N8</formula>
    </cfRule>
    <cfRule type="expression" dxfId="483" priority="4562" stopIfTrue="1">
      <formula>$H$5=5</formula>
    </cfRule>
  </conditionalFormatting>
  <conditionalFormatting sqref="J14">
    <cfRule type="cellIs" dxfId="482" priority="4565" stopIfTrue="1" operator="notEqual">
      <formula>Q8</formula>
    </cfRule>
    <cfRule type="expression" dxfId="481" priority="4566" stopIfTrue="1">
      <formula>$H$5=6</formula>
    </cfRule>
  </conditionalFormatting>
  <conditionalFormatting sqref="K14">
    <cfRule type="cellIs" dxfId="480" priority="4569" stopIfTrue="1" operator="notEqual">
      <formula>P8</formula>
    </cfRule>
    <cfRule type="expression" dxfId="479" priority="4570" stopIfTrue="1">
      <formula>$H$5=6</formula>
    </cfRule>
  </conditionalFormatting>
  <conditionalFormatting sqref="J16">
    <cfRule type="cellIs" dxfId="478" priority="4573" stopIfTrue="1" operator="notEqual">
      <formula>S8</formula>
    </cfRule>
    <cfRule type="expression" dxfId="477" priority="4574" stopIfTrue="1">
      <formula>$H$5=7</formula>
    </cfRule>
  </conditionalFormatting>
  <conditionalFormatting sqref="K16">
    <cfRule type="cellIs" dxfId="476" priority="4577" stopIfTrue="1" operator="notEqual">
      <formula>R8</formula>
    </cfRule>
    <cfRule type="expression" dxfId="475" priority="4578" stopIfTrue="1">
      <formula>$H$5=7</formula>
    </cfRule>
  </conditionalFormatting>
  <conditionalFormatting sqref="J18">
    <cfRule type="cellIs" dxfId="474" priority="4581" stopIfTrue="1" operator="notEqual">
      <formula>U8</formula>
    </cfRule>
    <cfRule type="expression" dxfId="473" priority="4582" stopIfTrue="1">
      <formula>$H$5=8</formula>
    </cfRule>
  </conditionalFormatting>
  <conditionalFormatting sqref="K18">
    <cfRule type="cellIs" dxfId="472" priority="4585" stopIfTrue="1" operator="notEqual">
      <formula>T8</formula>
    </cfRule>
    <cfRule type="expression" dxfId="471" priority="4586" stopIfTrue="1">
      <formula>$H$5=8</formula>
    </cfRule>
  </conditionalFormatting>
  <conditionalFormatting sqref="J20">
    <cfRule type="cellIs" dxfId="470" priority="4589" stopIfTrue="1" operator="notEqual">
      <formula>W8</formula>
    </cfRule>
    <cfRule type="expression" dxfId="469" priority="4590" stopIfTrue="1">
      <formula>$H$5=9</formula>
    </cfRule>
  </conditionalFormatting>
  <conditionalFormatting sqref="K20">
    <cfRule type="cellIs" dxfId="468" priority="4593" stopIfTrue="1" operator="notEqual">
      <formula>V8</formula>
    </cfRule>
    <cfRule type="expression" dxfId="467" priority="4594" stopIfTrue="1">
      <formula>$H$5=9</formula>
    </cfRule>
  </conditionalFormatting>
  <conditionalFormatting sqref="K10">
    <cfRule type="cellIs" dxfId="466" priority="4597" stopIfTrue="1" operator="notEqual">
      <formula>L8</formula>
    </cfRule>
    <cfRule type="expression" dxfId="465" priority="4598" stopIfTrue="1">
      <formula>$H$5=4</formula>
    </cfRule>
  </conditionalFormatting>
  <conditionalFormatting sqref="J22">
    <cfRule type="cellIs" dxfId="464" priority="4601" stopIfTrue="1" operator="notEqual">
      <formula>Y8</formula>
    </cfRule>
    <cfRule type="expression" dxfId="463" priority="4602" stopIfTrue="1">
      <formula>$H$5=10</formula>
    </cfRule>
  </conditionalFormatting>
  <conditionalFormatting sqref="K22">
    <cfRule type="cellIs" dxfId="462" priority="4605" stopIfTrue="1" operator="notEqual">
      <formula>X8</formula>
    </cfRule>
    <cfRule type="expression" dxfId="461" priority="4606" stopIfTrue="1">
      <formula>$H$5=10</formula>
    </cfRule>
  </conditionalFormatting>
  <conditionalFormatting sqref="J24">
    <cfRule type="cellIs" dxfId="460" priority="4609" stopIfTrue="1" operator="notEqual">
      <formula>AA8</formula>
    </cfRule>
    <cfRule type="expression" dxfId="459" priority="4610" stopIfTrue="1">
      <formula>$H$5=11</formula>
    </cfRule>
  </conditionalFormatting>
  <conditionalFormatting sqref="K24">
    <cfRule type="cellIs" dxfId="458" priority="4613" stopIfTrue="1" operator="notEqual">
      <formula>Z8</formula>
    </cfRule>
    <cfRule type="expression" dxfId="457" priority="4614" stopIfTrue="1">
      <formula>$H$5=11</formula>
    </cfRule>
  </conditionalFormatting>
  <conditionalFormatting sqref="J28">
    <cfRule type="cellIs" dxfId="456" priority="4621" stopIfTrue="1" operator="notEqual">
      <formula>AE8</formula>
    </cfRule>
    <cfRule type="expression" dxfId="455" priority="4625" stopIfTrue="1">
      <formula>$H$5=3</formula>
    </cfRule>
  </conditionalFormatting>
  <conditionalFormatting sqref="K28">
    <cfRule type="cellIs" dxfId="454" priority="4622" stopIfTrue="1" operator="notEqual">
      <formula>AD8</formula>
    </cfRule>
    <cfRule type="expression" dxfId="453" priority="4626" stopIfTrue="1">
      <formula>$H$5=3</formula>
    </cfRule>
  </conditionalFormatting>
  <conditionalFormatting sqref="L6">
    <cfRule type="cellIs" dxfId="452" priority="4638" stopIfTrue="1" operator="notEqual">
      <formula>I10</formula>
    </cfRule>
    <cfRule type="expression" dxfId="451" priority="4639" stopIfTrue="1">
      <formula>$H$5=3</formula>
    </cfRule>
  </conditionalFormatting>
  <conditionalFormatting sqref="M6">
    <cfRule type="cellIs" dxfId="450" priority="4640" stopIfTrue="1" operator="notEqual">
      <formula>H10</formula>
    </cfRule>
    <cfRule type="expression" dxfId="449" priority="4641" stopIfTrue="1">
      <formula>$H$5=3</formula>
    </cfRule>
  </conditionalFormatting>
  <conditionalFormatting sqref="M8">
    <cfRule type="cellIs" dxfId="448" priority="4642" stopIfTrue="1" operator="notEqual">
      <formula>J10</formula>
    </cfRule>
    <cfRule type="expression" dxfId="447" priority="4643" stopIfTrue="1">
      <formula>$H$5=4</formula>
    </cfRule>
  </conditionalFormatting>
  <conditionalFormatting sqref="L12">
    <cfRule type="cellIs" dxfId="446" priority="4646" stopIfTrue="1" operator="notEqual">
      <formula>O10</formula>
    </cfRule>
    <cfRule type="expression" dxfId="445" priority="4647" stopIfTrue="1">
      <formula>$H$5=6</formula>
    </cfRule>
  </conditionalFormatting>
  <conditionalFormatting sqref="L14">
    <cfRule type="cellIs" dxfId="444" priority="4650" stopIfTrue="1" operator="notEqual">
      <formula>Q10</formula>
    </cfRule>
    <cfRule type="expression" dxfId="443" priority="4651" stopIfTrue="1">
      <formula>$H$5=7</formula>
    </cfRule>
  </conditionalFormatting>
  <conditionalFormatting sqref="M14">
    <cfRule type="cellIs" dxfId="442" priority="4654" stopIfTrue="1" operator="notEqual">
      <formula>P10</formula>
    </cfRule>
    <cfRule type="expression" dxfId="441" priority="4655" stopIfTrue="1">
      <formula>$H$5=7</formula>
    </cfRule>
  </conditionalFormatting>
  <conditionalFormatting sqref="L16">
    <cfRule type="cellIs" dxfId="440" priority="4658" stopIfTrue="1" operator="notEqual">
      <formula>S10</formula>
    </cfRule>
    <cfRule type="expression" dxfId="439" priority="4659" stopIfTrue="1">
      <formula>$H$5=8</formula>
    </cfRule>
  </conditionalFormatting>
  <conditionalFormatting sqref="M16">
    <cfRule type="cellIs" dxfId="438" priority="4662" stopIfTrue="1" operator="notEqual">
      <formula>R10</formula>
    </cfRule>
    <cfRule type="expression" dxfId="437" priority="4663" stopIfTrue="1">
      <formula>$H$5=8</formula>
    </cfRule>
  </conditionalFormatting>
  <conditionalFormatting sqref="L18">
    <cfRule type="cellIs" dxfId="436" priority="4666" stopIfTrue="1" operator="notEqual">
      <formula>U10</formula>
    </cfRule>
    <cfRule type="expression" dxfId="435" priority="4667" stopIfTrue="1">
      <formula>$H$5=9</formula>
    </cfRule>
  </conditionalFormatting>
  <conditionalFormatting sqref="M18">
    <cfRule type="cellIs" dxfId="434" priority="4670" stopIfTrue="1" operator="notEqual">
      <formula>T10</formula>
    </cfRule>
    <cfRule type="expression" dxfId="433" priority="4671" stopIfTrue="1">
      <formula>$H$5=9</formula>
    </cfRule>
  </conditionalFormatting>
  <conditionalFormatting sqref="M12">
    <cfRule type="cellIs" dxfId="432" priority="4674" stopIfTrue="1" operator="notEqual">
      <formula>N10</formula>
    </cfRule>
    <cfRule type="expression" dxfId="431" priority="4675" stopIfTrue="1">
      <formula>$H$5=6</formula>
    </cfRule>
  </conditionalFormatting>
  <conditionalFormatting sqref="L8">
    <cfRule type="cellIs" dxfId="430" priority="4676" stopIfTrue="1" operator="notEqual">
      <formula>K10</formula>
    </cfRule>
    <cfRule type="expression" dxfId="429" priority="4677" stopIfTrue="1">
      <formula>$H$5=4</formula>
    </cfRule>
  </conditionalFormatting>
  <conditionalFormatting sqref="L20">
    <cfRule type="cellIs" dxfId="428" priority="4680" stopIfTrue="1" operator="notEqual">
      <formula>W10</formula>
    </cfRule>
    <cfRule type="expression" dxfId="427" priority="4681" stopIfTrue="1">
      <formula>$H$5=10</formula>
    </cfRule>
  </conditionalFormatting>
  <conditionalFormatting sqref="M20">
    <cfRule type="cellIs" dxfId="426" priority="4684" stopIfTrue="1" operator="notEqual">
      <formula>V10</formula>
    </cfRule>
    <cfRule type="expression" dxfId="425" priority="4685" stopIfTrue="1">
      <formula>$H$5=10</formula>
    </cfRule>
  </conditionalFormatting>
  <conditionalFormatting sqref="L22">
    <cfRule type="cellIs" dxfId="424" priority="4688" stopIfTrue="1" operator="notEqual">
      <formula>Y10</formula>
    </cfRule>
    <cfRule type="expression" dxfId="423" priority="4689" stopIfTrue="1">
      <formula>$H$5=11</formula>
    </cfRule>
  </conditionalFormatting>
  <conditionalFormatting sqref="M22">
    <cfRule type="cellIs" dxfId="422" priority="4692" stopIfTrue="1" operator="notEqual">
      <formula>X10</formula>
    </cfRule>
    <cfRule type="expression" dxfId="421" priority="4693" stopIfTrue="1">
      <formula>$H$5=11</formula>
    </cfRule>
  </conditionalFormatting>
  <conditionalFormatting sqref="L28">
    <cfRule type="cellIs" dxfId="420" priority="4696" stopIfTrue="1" operator="notEqual">
      <formula>AE10</formula>
    </cfRule>
    <cfRule type="expression" dxfId="419" priority="4700" stopIfTrue="1">
      <formula>$H$5=5</formula>
    </cfRule>
  </conditionalFormatting>
  <conditionalFormatting sqref="M28">
    <cfRule type="cellIs" dxfId="418" priority="4697" stopIfTrue="1" operator="notEqual">
      <formula>AD10</formula>
    </cfRule>
    <cfRule type="expression" dxfId="417" priority="4701" stopIfTrue="1">
      <formula>$H$5=5</formula>
    </cfRule>
  </conditionalFormatting>
  <conditionalFormatting sqref="L24">
    <cfRule type="cellIs" dxfId="416" priority="4708" stopIfTrue="1" operator="notEqual">
      <formula>AA10</formula>
    </cfRule>
    <cfRule type="expression" dxfId="415" priority="4712" stopIfTrue="1">
      <formula>$H$5=1</formula>
    </cfRule>
  </conditionalFormatting>
  <conditionalFormatting sqref="M24">
    <cfRule type="cellIs" dxfId="414" priority="4709" stopIfTrue="1" operator="notEqual">
      <formula>Z10</formula>
    </cfRule>
    <cfRule type="expression" dxfId="413" priority="4713" stopIfTrue="1">
      <formula>$H$5=1</formula>
    </cfRule>
  </conditionalFormatting>
  <conditionalFormatting sqref="L26">
    <cfRule type="cellIs" dxfId="412" priority="4716" stopIfTrue="1" operator="notEqual">
      <formula>AC10</formula>
    </cfRule>
    <cfRule type="expression" dxfId="411" priority="4720" stopIfTrue="1">
      <formula>$H$5=2</formula>
    </cfRule>
  </conditionalFormatting>
  <conditionalFormatting sqref="M26">
    <cfRule type="cellIs" dxfId="410" priority="4717" stopIfTrue="1" operator="notEqual">
      <formula>AB10</formula>
    </cfRule>
    <cfRule type="expression" dxfId="409" priority="4721" stopIfTrue="1">
      <formula>$H$5=2</formula>
    </cfRule>
  </conditionalFormatting>
  <conditionalFormatting sqref="O6">
    <cfRule type="cellIs" dxfId="408" priority="4731" stopIfTrue="1" operator="notEqual">
      <formula>H12</formula>
    </cfRule>
    <cfRule type="expression" dxfId="407" priority="4732" stopIfTrue="1">
      <formula>$H$5=4</formula>
    </cfRule>
  </conditionalFormatting>
  <conditionalFormatting sqref="N8">
    <cfRule type="cellIs" dxfId="406" priority="4733" stopIfTrue="1" operator="notEqual">
      <formula>K12</formula>
    </cfRule>
    <cfRule type="expression" dxfId="405" priority="4734" stopIfTrue="1">
      <formula>$H$5=5</formula>
    </cfRule>
  </conditionalFormatting>
  <conditionalFormatting sqref="O8">
    <cfRule type="cellIs" dxfId="404" priority="4735" stopIfTrue="1" operator="notEqual">
      <formula>J12</formula>
    </cfRule>
    <cfRule type="expression" dxfId="403" priority="4736" stopIfTrue="1">
      <formula>$H$5=5</formula>
    </cfRule>
  </conditionalFormatting>
  <conditionalFormatting sqref="N10">
    <cfRule type="cellIs" dxfId="402" priority="4737" stopIfTrue="1" operator="notEqual">
      <formula>M12</formula>
    </cfRule>
    <cfRule type="expression" dxfId="401" priority="4738" stopIfTrue="1">
      <formula>$H$5=6</formula>
    </cfRule>
  </conditionalFormatting>
  <conditionalFormatting sqref="O10">
    <cfRule type="cellIs" dxfId="400" priority="4739" stopIfTrue="1" operator="notEqual">
      <formula>L12</formula>
    </cfRule>
    <cfRule type="expression" dxfId="399" priority="4740" stopIfTrue="1">
      <formula>$H$5=6</formula>
    </cfRule>
  </conditionalFormatting>
  <conditionalFormatting sqref="N14">
    <cfRule type="cellIs" dxfId="398" priority="4743" stopIfTrue="1" operator="notEqual">
      <formula>Q12</formula>
    </cfRule>
    <cfRule type="expression" dxfId="397" priority="4744" stopIfTrue="1">
      <formula>$H$5=8</formula>
    </cfRule>
  </conditionalFormatting>
  <conditionalFormatting sqref="N16">
    <cfRule type="cellIs" dxfId="396" priority="4747" stopIfTrue="1" operator="notEqual">
      <formula>S12</formula>
    </cfRule>
    <cfRule type="expression" dxfId="395" priority="4748" stopIfTrue="1">
      <formula>$H$5=9</formula>
    </cfRule>
  </conditionalFormatting>
  <conditionalFormatting sqref="O16">
    <cfRule type="cellIs" dxfId="394" priority="4751" stopIfTrue="1" operator="notEqual">
      <formula>R12</formula>
    </cfRule>
    <cfRule type="expression" dxfId="393" priority="4752" stopIfTrue="1">
      <formula>$H$5=9</formula>
    </cfRule>
  </conditionalFormatting>
  <conditionalFormatting sqref="O14">
    <cfRule type="cellIs" dxfId="392" priority="4755" stopIfTrue="1" operator="notEqual">
      <formula>P12</formula>
    </cfRule>
    <cfRule type="expression" dxfId="391" priority="4756" stopIfTrue="1">
      <formula>$H$5=8</formula>
    </cfRule>
  </conditionalFormatting>
  <conditionalFormatting sqref="N6">
    <cfRule type="cellIs" dxfId="390" priority="4757" stopIfTrue="1" operator="notEqual">
      <formula>I12</formula>
    </cfRule>
    <cfRule type="expression" dxfId="389" priority="4758" stopIfTrue="1">
      <formula>$H$5=4</formula>
    </cfRule>
  </conditionalFormatting>
  <conditionalFormatting sqref="N18">
    <cfRule type="cellIs" dxfId="388" priority="4761" stopIfTrue="1" operator="notEqual">
      <formula>U12</formula>
    </cfRule>
    <cfRule type="expression" dxfId="387" priority="4762" stopIfTrue="1">
      <formula>$H$5=10</formula>
    </cfRule>
  </conditionalFormatting>
  <conditionalFormatting sqref="O18">
    <cfRule type="cellIs" dxfId="386" priority="4765" stopIfTrue="1" operator="notEqual">
      <formula>T12</formula>
    </cfRule>
    <cfRule type="expression" dxfId="385" priority="4766" stopIfTrue="1">
      <formula>$H$5=10</formula>
    </cfRule>
  </conditionalFormatting>
  <conditionalFormatting sqref="N20">
    <cfRule type="cellIs" dxfId="384" priority="4769" stopIfTrue="1" operator="notEqual">
      <formula>W12</formula>
    </cfRule>
    <cfRule type="expression" dxfId="383" priority="4770" stopIfTrue="1">
      <formula>$H$5=11</formula>
    </cfRule>
  </conditionalFormatting>
  <conditionalFormatting sqref="O20">
    <cfRule type="cellIs" dxfId="382" priority="4773" stopIfTrue="1" operator="notEqual">
      <formula>V12</formula>
    </cfRule>
    <cfRule type="expression" dxfId="381" priority="4774" stopIfTrue="1">
      <formula>$H$5=11</formula>
    </cfRule>
  </conditionalFormatting>
  <conditionalFormatting sqref="N26">
    <cfRule type="cellIs" dxfId="380" priority="4777" stopIfTrue="1" operator="notEqual">
      <formula>AC12</formula>
    </cfRule>
    <cfRule type="expression" dxfId="379" priority="4781" stopIfTrue="1">
      <formula>$H$5=3</formula>
    </cfRule>
  </conditionalFormatting>
  <conditionalFormatting sqref="O26">
    <cfRule type="cellIs" dxfId="378" priority="4778" stopIfTrue="1" operator="notEqual">
      <formula>AB12</formula>
    </cfRule>
    <cfRule type="expression" dxfId="377" priority="4782" stopIfTrue="1">
      <formula>$H$5=3</formula>
    </cfRule>
  </conditionalFormatting>
  <conditionalFormatting sqref="N28">
    <cfRule type="cellIs" dxfId="376" priority="4785" stopIfTrue="1" operator="notEqual">
      <formula>AE12</formula>
    </cfRule>
    <cfRule type="expression" dxfId="375" priority="4789" stopIfTrue="1">
      <formula>$H$5=7</formula>
    </cfRule>
  </conditionalFormatting>
  <conditionalFormatting sqref="O28">
    <cfRule type="cellIs" dxfId="374" priority="4786" stopIfTrue="1" operator="notEqual">
      <formula>AD12</formula>
    </cfRule>
    <cfRule type="expression" dxfId="373" priority="4790" stopIfTrue="1">
      <formula>$H$5=7</formula>
    </cfRule>
  </conditionalFormatting>
  <conditionalFormatting sqref="N22">
    <cfRule type="cellIs" dxfId="372" priority="4797" stopIfTrue="1" operator="notEqual">
      <formula>Y12</formula>
    </cfRule>
    <cfRule type="expression" dxfId="371" priority="4801" stopIfTrue="1">
      <formula>$H$5=1</formula>
    </cfRule>
  </conditionalFormatting>
  <conditionalFormatting sqref="O22">
    <cfRule type="cellIs" dxfId="370" priority="4798" stopIfTrue="1" operator="notEqual">
      <formula>X12</formula>
    </cfRule>
    <cfRule type="expression" dxfId="369" priority="4802" stopIfTrue="1">
      <formula>$H$5=1</formula>
    </cfRule>
  </conditionalFormatting>
  <conditionalFormatting sqref="N24">
    <cfRule type="cellIs" dxfId="368" priority="4805" stopIfTrue="1" operator="notEqual">
      <formula>AA12</formula>
    </cfRule>
    <cfRule type="expression" dxfId="367" priority="4809" stopIfTrue="1">
      <formula>$H$5=2</formula>
    </cfRule>
  </conditionalFormatting>
  <conditionalFormatting sqref="O24">
    <cfRule type="cellIs" dxfId="366" priority="4806" stopIfTrue="1" operator="notEqual">
      <formula>Z12</formula>
    </cfRule>
    <cfRule type="expression" dxfId="365" priority="4810" stopIfTrue="1">
      <formula>$H$5=2</formula>
    </cfRule>
  </conditionalFormatting>
  <conditionalFormatting sqref="Q6">
    <cfRule type="cellIs" dxfId="364" priority="4822" stopIfTrue="1" operator="notEqual">
      <formula>H14</formula>
    </cfRule>
    <cfRule type="expression" dxfId="363" priority="4823" stopIfTrue="1">
      <formula>$H$5=5</formula>
    </cfRule>
  </conditionalFormatting>
  <conditionalFormatting sqref="P8">
    <cfRule type="cellIs" dxfId="362" priority="4824" stopIfTrue="1" operator="notEqual">
      <formula>K14</formula>
    </cfRule>
    <cfRule type="expression" dxfId="361" priority="4825" stopIfTrue="1">
      <formula>$H$5=6</formula>
    </cfRule>
  </conditionalFormatting>
  <conditionalFormatting sqref="Q8">
    <cfRule type="cellIs" dxfId="360" priority="4826" stopIfTrue="1" operator="notEqual">
      <formula>J14</formula>
    </cfRule>
    <cfRule type="expression" dxfId="359" priority="4827" stopIfTrue="1">
      <formula>$H$5=6</formula>
    </cfRule>
  </conditionalFormatting>
  <conditionalFormatting sqref="P10">
    <cfRule type="cellIs" dxfId="358" priority="4828" stopIfTrue="1" operator="notEqual">
      <formula>M14</formula>
    </cfRule>
    <cfRule type="expression" dxfId="357" priority="4829" stopIfTrue="1">
      <formula>$H$5=7</formula>
    </cfRule>
  </conditionalFormatting>
  <conditionalFormatting sqref="Q10">
    <cfRule type="cellIs" dxfId="356" priority="4830" stopIfTrue="1" operator="notEqual">
      <formula>L14</formula>
    </cfRule>
    <cfRule type="expression" dxfId="355" priority="4831" stopIfTrue="1">
      <formula>$H$5=7</formula>
    </cfRule>
  </conditionalFormatting>
  <conditionalFormatting sqref="P12">
    <cfRule type="cellIs" dxfId="354" priority="4832" stopIfTrue="1" operator="notEqual">
      <formula>O14</formula>
    </cfRule>
    <cfRule type="expression" dxfId="353" priority="4833" stopIfTrue="1">
      <formula>$H$5=8</formula>
    </cfRule>
  </conditionalFormatting>
  <conditionalFormatting sqref="Q12">
    <cfRule type="cellIs" dxfId="352" priority="4834" stopIfTrue="1" operator="notEqual">
      <formula>N14</formula>
    </cfRule>
    <cfRule type="expression" dxfId="351" priority="4835" stopIfTrue="1">
      <formula>$H$5=8</formula>
    </cfRule>
  </conditionalFormatting>
  <conditionalFormatting sqref="P16">
    <cfRule type="cellIs" dxfId="350" priority="4838" stopIfTrue="1" operator="notEqual">
      <formula>S14</formula>
    </cfRule>
    <cfRule type="expression" dxfId="349" priority="4839" stopIfTrue="1">
      <formula>$H$5=10</formula>
    </cfRule>
  </conditionalFormatting>
  <conditionalFormatting sqref="Q16">
    <cfRule type="cellIs" dxfId="348" priority="4842" stopIfTrue="1" operator="notEqual">
      <formula>R14</formula>
    </cfRule>
    <cfRule type="expression" dxfId="347" priority="4843" stopIfTrue="1">
      <formula>$H$5=10</formula>
    </cfRule>
  </conditionalFormatting>
  <conditionalFormatting sqref="P18">
    <cfRule type="cellIs" dxfId="346" priority="4846" stopIfTrue="1" operator="notEqual">
      <formula>U14</formula>
    </cfRule>
    <cfRule type="expression" dxfId="345" priority="4847" stopIfTrue="1">
      <formula>$H$5=11</formula>
    </cfRule>
  </conditionalFormatting>
  <conditionalFormatting sqref="Q18">
    <cfRule type="cellIs" dxfId="344" priority="4850" stopIfTrue="1" operator="notEqual">
      <formula>T14</formula>
    </cfRule>
    <cfRule type="expression" dxfId="343" priority="4851" stopIfTrue="1">
      <formula>$H$5=11</formula>
    </cfRule>
  </conditionalFormatting>
  <conditionalFormatting sqref="P24">
    <cfRule type="cellIs" dxfId="342" priority="4854" stopIfTrue="1" operator="notEqual">
      <formula>AA14</formula>
    </cfRule>
    <cfRule type="expression" dxfId="341" priority="4858" stopIfTrue="1">
      <formula>$H$5=3</formula>
    </cfRule>
  </conditionalFormatting>
  <conditionalFormatting sqref="Q24">
    <cfRule type="cellIs" dxfId="340" priority="4855" stopIfTrue="1" operator="notEqual">
      <formula>Z14</formula>
    </cfRule>
    <cfRule type="expression" dxfId="339" priority="4859" stopIfTrue="1">
      <formula>$H$5=3</formula>
    </cfRule>
  </conditionalFormatting>
  <conditionalFormatting sqref="P26">
    <cfRule type="cellIs" dxfId="338" priority="4862" stopIfTrue="1" operator="notEqual">
      <formula>AC14</formula>
    </cfRule>
    <cfRule type="expression" dxfId="337" priority="4866" stopIfTrue="1">
      <formula>$H$5=4</formula>
    </cfRule>
  </conditionalFormatting>
  <conditionalFormatting sqref="Q26">
    <cfRule type="cellIs" dxfId="336" priority="4863" stopIfTrue="1" operator="notEqual">
      <formula>AB14</formula>
    </cfRule>
    <cfRule type="expression" dxfId="335" priority="4867" stopIfTrue="1">
      <formula>$H$5=4</formula>
    </cfRule>
  </conditionalFormatting>
  <conditionalFormatting sqref="P28">
    <cfRule type="cellIs" dxfId="334" priority="4870" stopIfTrue="1" operator="notEqual">
      <formula>AE14</formula>
    </cfRule>
    <cfRule type="expression" dxfId="333" priority="4874" stopIfTrue="1">
      <formula>$H$5=9</formula>
    </cfRule>
  </conditionalFormatting>
  <conditionalFormatting sqref="Q28">
    <cfRule type="cellIs" dxfId="332" priority="4871" stopIfTrue="1" operator="notEqual">
      <formula>AD14</formula>
    </cfRule>
    <cfRule type="expression" dxfId="331" priority="4875" stopIfTrue="1">
      <formula>$H$5=9</formula>
    </cfRule>
  </conditionalFormatting>
  <conditionalFormatting sqref="P20">
    <cfRule type="cellIs" dxfId="330" priority="4882" stopIfTrue="1" operator="notEqual">
      <formula>W14</formula>
    </cfRule>
    <cfRule type="expression" dxfId="329" priority="4886" stopIfTrue="1">
      <formula>$H$5=1</formula>
    </cfRule>
  </conditionalFormatting>
  <conditionalFormatting sqref="Q20">
    <cfRule type="cellIs" dxfId="328" priority="4883" stopIfTrue="1" operator="notEqual">
      <formula>V14</formula>
    </cfRule>
    <cfRule type="expression" dxfId="327" priority="4887" stopIfTrue="1">
      <formula>$H$5=1</formula>
    </cfRule>
  </conditionalFormatting>
  <conditionalFormatting sqref="P22">
    <cfRule type="cellIs" dxfId="326" priority="4890" stopIfTrue="1" operator="notEqual">
      <formula>Y14</formula>
    </cfRule>
    <cfRule type="expression" dxfId="325" priority="4894" stopIfTrue="1">
      <formula>$H$5=2</formula>
    </cfRule>
  </conditionalFormatting>
  <conditionalFormatting sqref="Q22">
    <cfRule type="cellIs" dxfId="324" priority="4891" stopIfTrue="1" operator="notEqual">
      <formula>X14</formula>
    </cfRule>
    <cfRule type="expression" dxfId="323" priority="4895" stopIfTrue="1">
      <formula>$H$5=2</formula>
    </cfRule>
  </conditionalFormatting>
  <conditionalFormatting sqref="P6">
    <cfRule type="cellIs" dxfId="322" priority="4909" stopIfTrue="1" operator="notEqual">
      <formula>I14</formula>
    </cfRule>
    <cfRule type="expression" dxfId="321" priority="4910" stopIfTrue="1">
      <formula>$H$5=5</formula>
    </cfRule>
  </conditionalFormatting>
  <conditionalFormatting sqref="R6">
    <cfRule type="cellIs" dxfId="320" priority="4917" stopIfTrue="1" operator="notEqual">
      <formula>I16</formula>
    </cfRule>
    <cfRule type="expression" dxfId="319" priority="4918" stopIfTrue="1">
      <formula>$H$5=6</formula>
    </cfRule>
  </conditionalFormatting>
  <conditionalFormatting sqref="S6">
    <cfRule type="cellIs" dxfId="318" priority="4919" stopIfTrue="1" operator="notEqual">
      <formula>H16</formula>
    </cfRule>
    <cfRule type="expression" dxfId="317" priority="4920" stopIfTrue="1">
      <formula>$H$5=6</formula>
    </cfRule>
  </conditionalFormatting>
  <conditionalFormatting sqref="S8">
    <cfRule type="cellIs" dxfId="316" priority="4923" stopIfTrue="1" operator="notEqual">
      <formula>J16</formula>
    </cfRule>
    <cfRule type="expression" dxfId="315" priority="4924" stopIfTrue="1">
      <formula>$H$5=7</formula>
    </cfRule>
  </conditionalFormatting>
  <conditionalFormatting sqref="R10">
    <cfRule type="cellIs" dxfId="314" priority="4925" stopIfTrue="1" operator="notEqual">
      <formula>M16</formula>
    </cfRule>
    <cfRule type="expression" dxfId="313" priority="4926" stopIfTrue="1">
      <formula>$H$5=8</formula>
    </cfRule>
  </conditionalFormatting>
  <conditionalFormatting sqref="S10">
    <cfRule type="cellIs" dxfId="312" priority="4927" stopIfTrue="1" operator="notEqual">
      <formula>L16</formula>
    </cfRule>
    <cfRule type="expression" dxfId="311" priority="4928" stopIfTrue="1">
      <formula>$H$5=8</formula>
    </cfRule>
  </conditionalFormatting>
  <conditionalFormatting sqref="R12">
    <cfRule type="cellIs" dxfId="310" priority="4929" stopIfTrue="1" operator="notEqual">
      <formula>O16</formula>
    </cfRule>
    <cfRule type="expression" dxfId="309" priority="4930" stopIfTrue="1">
      <formula>$H$5=9</formula>
    </cfRule>
  </conditionalFormatting>
  <conditionalFormatting sqref="S12">
    <cfRule type="cellIs" dxfId="308" priority="4931" stopIfTrue="1" operator="notEqual">
      <formula>N16</formula>
    </cfRule>
    <cfRule type="expression" dxfId="307" priority="4932" stopIfTrue="1">
      <formula>$H$5=9</formula>
    </cfRule>
  </conditionalFormatting>
  <conditionalFormatting sqref="R14">
    <cfRule type="cellIs" dxfId="306" priority="4933" stopIfTrue="1" operator="notEqual">
      <formula>Q16</formula>
    </cfRule>
    <cfRule type="expression" dxfId="305" priority="4934" stopIfTrue="1">
      <formula>$H$5=10</formula>
    </cfRule>
  </conditionalFormatting>
  <conditionalFormatting sqref="S14">
    <cfRule type="cellIs" dxfId="304" priority="4935" stopIfTrue="1" operator="notEqual">
      <formula>P16</formula>
    </cfRule>
    <cfRule type="expression" dxfId="303" priority="4936" stopIfTrue="1">
      <formula>$H$5=10</formula>
    </cfRule>
  </conditionalFormatting>
  <conditionalFormatting sqref="R22">
    <cfRule type="cellIs" dxfId="302" priority="4939" stopIfTrue="1" operator="notEqual">
      <formula>Y16</formula>
    </cfRule>
    <cfRule type="expression" dxfId="301" priority="4943" stopIfTrue="1">
      <formula>$H$5=3</formula>
    </cfRule>
  </conditionalFormatting>
  <conditionalFormatting sqref="S22">
    <cfRule type="cellIs" dxfId="300" priority="4940" stopIfTrue="1" operator="notEqual">
      <formula>X16</formula>
    </cfRule>
    <cfRule type="expression" dxfId="299" priority="4944" stopIfTrue="1">
      <formula>$H$5=3</formula>
    </cfRule>
  </conditionalFormatting>
  <conditionalFormatting sqref="R24">
    <cfRule type="cellIs" dxfId="298" priority="4947" stopIfTrue="1" operator="notEqual">
      <formula>AA16</formula>
    </cfRule>
    <cfRule type="expression" dxfId="297" priority="4951" stopIfTrue="1">
      <formula>$H$5=4</formula>
    </cfRule>
  </conditionalFormatting>
  <conditionalFormatting sqref="S24">
    <cfRule type="cellIs" dxfId="296" priority="4948" stopIfTrue="1" operator="notEqual">
      <formula>Z16</formula>
    </cfRule>
    <cfRule type="expression" dxfId="295" priority="4952" stopIfTrue="1">
      <formula>$H$5=4</formula>
    </cfRule>
  </conditionalFormatting>
  <conditionalFormatting sqref="R26">
    <cfRule type="cellIs" dxfId="294" priority="4955" stopIfTrue="1" operator="notEqual">
      <formula>AC16</formula>
    </cfRule>
    <cfRule type="expression" dxfId="293" priority="4959" stopIfTrue="1">
      <formula>$H$5=5</formula>
    </cfRule>
  </conditionalFormatting>
  <conditionalFormatting sqref="S26">
    <cfRule type="cellIs" dxfId="292" priority="4956" stopIfTrue="1" operator="notEqual">
      <formula>AB16</formula>
    </cfRule>
    <cfRule type="expression" dxfId="291" priority="4960" stopIfTrue="1">
      <formula>$H$5=5</formula>
    </cfRule>
  </conditionalFormatting>
  <conditionalFormatting sqref="R28">
    <cfRule type="cellIs" dxfId="290" priority="4963" stopIfTrue="1" operator="notEqual">
      <formula>AE16</formula>
    </cfRule>
    <cfRule type="expression" dxfId="289" priority="4967" stopIfTrue="1">
      <formula>$H$5=11</formula>
    </cfRule>
  </conditionalFormatting>
  <conditionalFormatting sqref="S28">
    <cfRule type="cellIs" dxfId="288" priority="4964" stopIfTrue="1" operator="notEqual">
      <formula>AD16</formula>
    </cfRule>
    <cfRule type="expression" dxfId="287" priority="4968" stopIfTrue="1">
      <formula>$H$5=11</formula>
    </cfRule>
  </conditionalFormatting>
  <conditionalFormatting sqref="R18">
    <cfRule type="cellIs" dxfId="286" priority="4975" stopIfTrue="1" operator="notEqual">
      <formula>U16</formula>
    </cfRule>
    <cfRule type="expression" dxfId="285" priority="4979" stopIfTrue="1">
      <formula>$H$5=1</formula>
    </cfRule>
  </conditionalFormatting>
  <conditionalFormatting sqref="S18">
    <cfRule type="cellIs" dxfId="284" priority="4976" stopIfTrue="1" operator="notEqual">
      <formula>T16</formula>
    </cfRule>
    <cfRule type="expression" dxfId="283" priority="4980" stopIfTrue="1">
      <formula>$H$5=1</formula>
    </cfRule>
  </conditionalFormatting>
  <conditionalFormatting sqref="R20">
    <cfRule type="cellIs" dxfId="282" priority="4983" stopIfTrue="1" operator="notEqual">
      <formula>W16</formula>
    </cfRule>
    <cfRule type="expression" dxfId="281" priority="4987" stopIfTrue="1">
      <formula>$H$5=2</formula>
    </cfRule>
  </conditionalFormatting>
  <conditionalFormatting sqref="S20">
    <cfRule type="cellIs" dxfId="280" priority="4984" stopIfTrue="1" operator="notEqual">
      <formula>V16</formula>
    </cfRule>
    <cfRule type="expression" dxfId="279" priority="4988" stopIfTrue="1">
      <formula>$H$5=2</formula>
    </cfRule>
  </conditionalFormatting>
  <conditionalFormatting sqref="R8">
    <cfRule type="cellIs" dxfId="278" priority="5002" stopIfTrue="1" operator="notEqual">
      <formula>K16</formula>
    </cfRule>
    <cfRule type="expression" dxfId="277" priority="5003" stopIfTrue="1">
      <formula>$H$5=7</formula>
    </cfRule>
  </conditionalFormatting>
  <conditionalFormatting sqref="T6">
    <cfRule type="cellIs" dxfId="276" priority="5010" stopIfTrue="1" operator="notEqual">
      <formula>I18</formula>
    </cfRule>
    <cfRule type="expression" dxfId="275" priority="5011" stopIfTrue="1">
      <formula>$H$5=7</formula>
    </cfRule>
  </conditionalFormatting>
  <conditionalFormatting sqref="U6">
    <cfRule type="cellIs" dxfId="274" priority="5012" stopIfTrue="1" operator="notEqual">
      <formula>H18</formula>
    </cfRule>
    <cfRule type="expression" dxfId="273" priority="5013" stopIfTrue="1">
      <formula>$H$5=7</formula>
    </cfRule>
  </conditionalFormatting>
  <conditionalFormatting sqref="T8">
    <cfRule type="cellIs" dxfId="272" priority="5014" stopIfTrue="1" operator="notEqual">
      <formula>K18</formula>
    </cfRule>
    <cfRule type="expression" dxfId="271" priority="5015" stopIfTrue="1">
      <formula>$H$5=8</formula>
    </cfRule>
  </conditionalFormatting>
  <conditionalFormatting sqref="U8">
    <cfRule type="cellIs" dxfId="270" priority="5016" stopIfTrue="1" operator="notEqual">
      <formula>J18</formula>
    </cfRule>
    <cfRule type="expression" dxfId="269" priority="5017" stopIfTrue="1">
      <formula>$H$5=8</formula>
    </cfRule>
  </conditionalFormatting>
  <conditionalFormatting sqref="U10">
    <cfRule type="cellIs" dxfId="268" priority="5020" stopIfTrue="1" operator="notEqual">
      <formula>L18</formula>
    </cfRule>
    <cfRule type="expression" dxfId="267" priority="5021" stopIfTrue="1">
      <formula>$H$5=9</formula>
    </cfRule>
  </conditionalFormatting>
  <conditionalFormatting sqref="T12">
    <cfRule type="cellIs" dxfId="266" priority="5022" stopIfTrue="1" operator="notEqual">
      <formula>O18</formula>
    </cfRule>
    <cfRule type="expression" dxfId="265" priority="5023" stopIfTrue="1">
      <formula>$H$5=10</formula>
    </cfRule>
  </conditionalFormatting>
  <conditionalFormatting sqref="U12">
    <cfRule type="cellIs" dxfId="264" priority="5024" stopIfTrue="1" operator="notEqual">
      <formula>N18</formula>
    </cfRule>
    <cfRule type="expression" dxfId="263" priority="5025" stopIfTrue="1">
      <formula>$H$5=10</formula>
    </cfRule>
  </conditionalFormatting>
  <conditionalFormatting sqref="T14">
    <cfRule type="cellIs" dxfId="262" priority="5026" stopIfTrue="1" operator="notEqual">
      <formula>Q18</formula>
    </cfRule>
    <cfRule type="expression" dxfId="261" priority="5027" stopIfTrue="1">
      <formula>$H$5=11</formula>
    </cfRule>
  </conditionalFormatting>
  <conditionalFormatting sqref="U14">
    <cfRule type="cellIs" dxfId="260" priority="5028" stopIfTrue="1" operator="notEqual">
      <formula>P18</formula>
    </cfRule>
    <cfRule type="expression" dxfId="259" priority="5029" stopIfTrue="1">
      <formula>$H$5=11</formula>
    </cfRule>
  </conditionalFormatting>
  <conditionalFormatting sqref="T20">
    <cfRule type="cellIs" dxfId="258" priority="5032" stopIfTrue="1" operator="notEqual">
      <formula>W18</formula>
    </cfRule>
    <cfRule type="expression" dxfId="257" priority="5036" stopIfTrue="1">
      <formula>$H$5=3</formula>
    </cfRule>
  </conditionalFormatting>
  <conditionalFormatting sqref="U20">
    <cfRule type="cellIs" dxfId="256" priority="5033" stopIfTrue="1" operator="notEqual">
      <formula>V18</formula>
    </cfRule>
    <cfRule type="expression" dxfId="255" priority="5037" stopIfTrue="1">
      <formula>$H$5=3</formula>
    </cfRule>
  </conditionalFormatting>
  <conditionalFormatting sqref="T22">
    <cfRule type="cellIs" dxfId="254" priority="5040" stopIfTrue="1" operator="notEqual">
      <formula>Y18</formula>
    </cfRule>
    <cfRule type="expression" dxfId="253" priority="5044" stopIfTrue="1">
      <formula>$H$5=4</formula>
    </cfRule>
  </conditionalFormatting>
  <conditionalFormatting sqref="U22">
    <cfRule type="cellIs" dxfId="252" priority="5041" stopIfTrue="1" operator="notEqual">
      <formula>X18</formula>
    </cfRule>
    <cfRule type="expression" dxfId="251" priority="5045" stopIfTrue="1">
      <formula>$H$5=4</formula>
    </cfRule>
  </conditionalFormatting>
  <conditionalFormatting sqref="T24">
    <cfRule type="cellIs" dxfId="250" priority="5048" stopIfTrue="1" operator="notEqual">
      <formula>AA18</formula>
    </cfRule>
    <cfRule type="expression" dxfId="249" priority="5052" stopIfTrue="1">
      <formula>$H$5=5</formula>
    </cfRule>
  </conditionalFormatting>
  <conditionalFormatting sqref="U24">
    <cfRule type="cellIs" dxfId="248" priority="5049" stopIfTrue="1" operator="notEqual">
      <formula>Z18</formula>
    </cfRule>
    <cfRule type="expression" dxfId="247" priority="5053" stopIfTrue="1">
      <formula>$H$5=5</formula>
    </cfRule>
  </conditionalFormatting>
  <conditionalFormatting sqref="T26">
    <cfRule type="cellIs" dxfId="246" priority="5056" stopIfTrue="1" operator="notEqual">
      <formula>AC18</formula>
    </cfRule>
    <cfRule type="expression" dxfId="245" priority="5060" stopIfTrue="1">
      <formula>$H$5=6</formula>
    </cfRule>
  </conditionalFormatting>
  <conditionalFormatting sqref="U26">
    <cfRule type="cellIs" dxfId="244" priority="5057" stopIfTrue="1" operator="notEqual">
      <formula>AB18</formula>
    </cfRule>
    <cfRule type="expression" dxfId="243" priority="5061" stopIfTrue="1">
      <formula>$H$5=6</formula>
    </cfRule>
  </conditionalFormatting>
  <conditionalFormatting sqref="T28">
    <cfRule type="cellIs" dxfId="242" priority="5064" stopIfTrue="1" operator="notEqual">
      <formula>AE18</formula>
    </cfRule>
    <cfRule type="expression" dxfId="241" priority="5068" stopIfTrue="1">
      <formula>$H$5=2</formula>
    </cfRule>
  </conditionalFormatting>
  <conditionalFormatting sqref="U28">
    <cfRule type="cellIs" dxfId="240" priority="5065" stopIfTrue="1" operator="notEqual">
      <formula>AD18</formula>
    </cfRule>
    <cfRule type="expression" dxfId="239" priority="5069" stopIfTrue="1">
      <formula>$H$5=2</formula>
    </cfRule>
  </conditionalFormatting>
  <conditionalFormatting sqref="T16">
    <cfRule type="cellIs" dxfId="238" priority="5070" stopIfTrue="1" operator="notEqual">
      <formula>S18</formula>
    </cfRule>
    <cfRule type="expression" dxfId="237" priority="5072" stopIfTrue="1">
      <formula>$H$5=1</formula>
    </cfRule>
  </conditionalFormatting>
  <conditionalFormatting sqref="U16">
    <cfRule type="cellIs" dxfId="236" priority="5071" stopIfTrue="1" operator="notEqual">
      <formula>R18</formula>
    </cfRule>
    <cfRule type="expression" dxfId="235" priority="5073" stopIfTrue="1">
      <formula>$H$5=1</formula>
    </cfRule>
  </conditionalFormatting>
  <conditionalFormatting sqref="T10">
    <cfRule type="cellIs" dxfId="234" priority="5091" stopIfTrue="1" operator="notEqual">
      <formula>M18</formula>
    </cfRule>
    <cfRule type="expression" dxfId="233" priority="5092" stopIfTrue="1">
      <formula>$H$5=9</formula>
    </cfRule>
  </conditionalFormatting>
  <conditionalFormatting sqref="V6">
    <cfRule type="cellIs" dxfId="232" priority="5099" stopIfTrue="1" operator="notEqual">
      <formula>I20</formula>
    </cfRule>
    <cfRule type="expression" dxfId="231" priority="5100" stopIfTrue="1">
      <formula>$H$5=8</formula>
    </cfRule>
  </conditionalFormatting>
  <conditionalFormatting sqref="W6">
    <cfRule type="cellIs" dxfId="230" priority="5101" stopIfTrue="1" operator="notEqual">
      <formula>H20</formula>
    </cfRule>
    <cfRule type="expression" dxfId="229" priority="5102" stopIfTrue="1">
      <formula>$H$5=8</formula>
    </cfRule>
  </conditionalFormatting>
  <conditionalFormatting sqref="V8">
    <cfRule type="cellIs" dxfId="228" priority="5103" stopIfTrue="1" operator="notEqual">
      <formula>K20</formula>
    </cfRule>
    <cfRule type="expression" dxfId="227" priority="5104" stopIfTrue="1">
      <formula>$H$5=9</formula>
    </cfRule>
  </conditionalFormatting>
  <conditionalFormatting sqref="W8">
    <cfRule type="cellIs" dxfId="226" priority="5105" stopIfTrue="1" operator="notEqual">
      <formula>J20</formula>
    </cfRule>
    <cfRule type="expression" dxfId="225" priority="5106" stopIfTrue="1">
      <formula>$H$5=9</formula>
    </cfRule>
  </conditionalFormatting>
  <conditionalFormatting sqref="V10">
    <cfRule type="cellIs" dxfId="224" priority="5107" stopIfTrue="1" operator="notEqual">
      <formula>M20</formula>
    </cfRule>
    <cfRule type="expression" dxfId="223" priority="5108" stopIfTrue="1">
      <formula>$H$5=10</formula>
    </cfRule>
  </conditionalFormatting>
  <conditionalFormatting sqref="W10">
    <cfRule type="cellIs" dxfId="222" priority="5109" stopIfTrue="1" operator="notEqual">
      <formula>L20</formula>
    </cfRule>
    <cfRule type="expression" dxfId="221" priority="5110" stopIfTrue="1">
      <formula>$H$5=10</formula>
    </cfRule>
  </conditionalFormatting>
  <conditionalFormatting sqref="V12">
    <cfRule type="cellIs" dxfId="220" priority="5111" stopIfTrue="1" operator="notEqual">
      <formula>O20</formula>
    </cfRule>
    <cfRule type="expression" dxfId="219" priority="5112" stopIfTrue="1">
      <formula>$H$5=11</formula>
    </cfRule>
  </conditionalFormatting>
  <conditionalFormatting sqref="W12">
    <cfRule type="cellIs" dxfId="218" priority="5113" stopIfTrue="1" operator="notEqual">
      <formula>N20</formula>
    </cfRule>
    <cfRule type="expression" dxfId="217" priority="5114" stopIfTrue="1">
      <formula>$H$5=11</formula>
    </cfRule>
  </conditionalFormatting>
  <conditionalFormatting sqref="V18">
    <cfRule type="cellIs" dxfId="216" priority="5115" stopIfTrue="1" operator="notEqual">
      <formula>U20</formula>
    </cfRule>
    <cfRule type="expression" dxfId="215" priority="5117" stopIfTrue="1">
      <formula>$H$5=3</formula>
    </cfRule>
  </conditionalFormatting>
  <conditionalFormatting sqref="W18">
    <cfRule type="cellIs" dxfId="214" priority="5116" stopIfTrue="1" operator="notEqual">
      <formula>T20</formula>
    </cfRule>
    <cfRule type="expression" dxfId="213" priority="5118" stopIfTrue="1">
      <formula>$H$5=3</formula>
    </cfRule>
  </conditionalFormatting>
  <conditionalFormatting sqref="V22">
    <cfRule type="cellIs" dxfId="212" priority="5121" stopIfTrue="1" operator="notEqual">
      <formula>Y20</formula>
    </cfRule>
    <cfRule type="expression" dxfId="211" priority="5125" stopIfTrue="1">
      <formula>$H$5=5</formula>
    </cfRule>
  </conditionalFormatting>
  <conditionalFormatting sqref="W22">
    <cfRule type="cellIs" dxfId="210" priority="5122" stopIfTrue="1" operator="notEqual">
      <formula>X20</formula>
    </cfRule>
    <cfRule type="expression" dxfId="209" priority="5126" stopIfTrue="1">
      <formula>$H$5=5</formula>
    </cfRule>
  </conditionalFormatting>
  <conditionalFormatting sqref="V24">
    <cfRule type="cellIs" dxfId="208" priority="5129" stopIfTrue="1" operator="notEqual">
      <formula>AA20</formula>
    </cfRule>
    <cfRule type="expression" dxfId="207" priority="5133" stopIfTrue="1">
      <formula>$H$5=6</formula>
    </cfRule>
  </conditionalFormatting>
  <conditionalFormatting sqref="W24">
    <cfRule type="cellIs" dxfId="206" priority="5130" stopIfTrue="1" operator="notEqual">
      <formula>Z20</formula>
    </cfRule>
    <cfRule type="expression" dxfId="205" priority="5134" stopIfTrue="1">
      <formula>$H$5=6</formula>
    </cfRule>
  </conditionalFormatting>
  <conditionalFormatting sqref="W26">
    <cfRule type="cellIs" dxfId="204" priority="5141" stopIfTrue="1" operator="notEqual">
      <formula>AB20</formula>
    </cfRule>
    <cfRule type="expression" dxfId="203" priority="5249" stopIfTrue="1">
      <formula>$H$5=7</formula>
    </cfRule>
  </conditionalFormatting>
  <conditionalFormatting sqref="V28">
    <cfRule type="cellIs" dxfId="202" priority="5145" stopIfTrue="1" operator="notEqual">
      <formula>AE20</formula>
    </cfRule>
    <cfRule type="expression" dxfId="201" priority="5149" stopIfTrue="1">
      <formula>$H$5=4</formula>
    </cfRule>
  </conditionalFormatting>
  <conditionalFormatting sqref="W28">
    <cfRule type="cellIs" dxfId="200" priority="5146" stopIfTrue="1" operator="notEqual">
      <formula>AD20</formula>
    </cfRule>
    <cfRule type="expression" dxfId="199" priority="5150" stopIfTrue="1">
      <formula>$H$5=4</formula>
    </cfRule>
  </conditionalFormatting>
  <conditionalFormatting sqref="V14">
    <cfRule type="cellIs" dxfId="198" priority="5155" stopIfTrue="1" operator="notEqual">
      <formula>Q20</formula>
    </cfRule>
    <cfRule type="expression" dxfId="197" priority="5157" stopIfTrue="1">
      <formula>$H$5=1</formula>
    </cfRule>
  </conditionalFormatting>
  <conditionalFormatting sqref="W14">
    <cfRule type="cellIs" dxfId="196" priority="5156" stopIfTrue="1" operator="notEqual">
      <formula>P20</formula>
    </cfRule>
    <cfRule type="expression" dxfId="195" priority="5158" stopIfTrue="1">
      <formula>$H$5=1</formula>
    </cfRule>
  </conditionalFormatting>
  <conditionalFormatting sqref="V16">
    <cfRule type="cellIs" dxfId="194" priority="5159" stopIfTrue="1" operator="notEqual">
      <formula>S20</formula>
    </cfRule>
    <cfRule type="expression" dxfId="193" priority="5161" stopIfTrue="1">
      <formula>$H$5=2</formula>
    </cfRule>
  </conditionalFormatting>
  <conditionalFormatting sqref="W16">
    <cfRule type="cellIs" dxfId="192" priority="5160" stopIfTrue="1" operator="notEqual">
      <formula>R20</formula>
    </cfRule>
    <cfRule type="expression" dxfId="191" priority="5162" stopIfTrue="1">
      <formula>$H$5=2</formula>
    </cfRule>
  </conditionalFormatting>
  <conditionalFormatting sqref="X6">
    <cfRule type="cellIs" dxfId="190" priority="5172" stopIfTrue="1" operator="notEqual">
      <formula>I22</formula>
    </cfRule>
    <cfRule type="expression" dxfId="189" priority="5173" stopIfTrue="1">
      <formula>$H$5=9</formula>
    </cfRule>
  </conditionalFormatting>
  <conditionalFormatting sqref="Y6">
    <cfRule type="cellIs" dxfId="188" priority="5174" stopIfTrue="1" operator="notEqual">
      <formula>H22</formula>
    </cfRule>
    <cfRule type="expression" dxfId="187" priority="5175" stopIfTrue="1">
      <formula>$H$5=9</formula>
    </cfRule>
  </conditionalFormatting>
  <conditionalFormatting sqref="X8">
    <cfRule type="cellIs" dxfId="186" priority="5176" stopIfTrue="1" operator="notEqual">
      <formula>K22</formula>
    </cfRule>
    <cfRule type="expression" dxfId="185" priority="5177" stopIfTrue="1">
      <formula>$H$5=10</formula>
    </cfRule>
  </conditionalFormatting>
  <conditionalFormatting sqref="Y8">
    <cfRule type="cellIs" dxfId="184" priority="5178" stopIfTrue="1" operator="notEqual">
      <formula>J22</formula>
    </cfRule>
    <cfRule type="expression" dxfId="183" priority="5179" stopIfTrue="1">
      <formula>$H$5=10</formula>
    </cfRule>
  </conditionalFormatting>
  <conditionalFormatting sqref="X10">
    <cfRule type="cellIs" dxfId="182" priority="5180" stopIfTrue="1" operator="notEqual">
      <formula>M22</formula>
    </cfRule>
    <cfRule type="expression" dxfId="181" priority="5181" stopIfTrue="1">
      <formula>$H$5=11</formula>
    </cfRule>
  </conditionalFormatting>
  <conditionalFormatting sqref="Y10">
    <cfRule type="cellIs" dxfId="180" priority="5182" stopIfTrue="1" operator="notEqual">
      <formula>L22</formula>
    </cfRule>
    <cfRule type="expression" dxfId="179" priority="5183" stopIfTrue="1">
      <formula>$H$5=11</formula>
    </cfRule>
  </conditionalFormatting>
  <conditionalFormatting sqref="X16">
    <cfRule type="cellIs" dxfId="178" priority="5184" stopIfTrue="1" operator="notEqual">
      <formula>S22</formula>
    </cfRule>
    <cfRule type="expression" dxfId="177" priority="5186" stopIfTrue="1">
      <formula>$H$5=3</formula>
    </cfRule>
  </conditionalFormatting>
  <conditionalFormatting sqref="Y16">
    <cfRule type="cellIs" dxfId="176" priority="5185" stopIfTrue="1" operator="notEqual">
      <formula>R22</formula>
    </cfRule>
    <cfRule type="expression" dxfId="175" priority="5187" stopIfTrue="1">
      <formula>$H$5=3</formula>
    </cfRule>
  </conditionalFormatting>
  <conditionalFormatting sqref="X18">
    <cfRule type="cellIs" dxfId="174" priority="5188" stopIfTrue="1" operator="notEqual">
      <formula>U22</formula>
    </cfRule>
    <cfRule type="expression" dxfId="173" priority="5190" stopIfTrue="1">
      <formula>$H$5=4</formula>
    </cfRule>
  </conditionalFormatting>
  <conditionalFormatting sqref="Y18">
    <cfRule type="cellIs" dxfId="172" priority="5189" stopIfTrue="1" operator="notEqual">
      <formula>T22</formula>
    </cfRule>
    <cfRule type="expression" dxfId="171" priority="5191" stopIfTrue="1">
      <formula>$H$5=4</formula>
    </cfRule>
  </conditionalFormatting>
  <conditionalFormatting sqref="X20">
    <cfRule type="cellIs" dxfId="170" priority="5192" stopIfTrue="1" operator="notEqual">
      <formula>W22</formula>
    </cfRule>
    <cfRule type="expression" dxfId="169" priority="5194" stopIfTrue="1">
      <formula>$H$5=5</formula>
    </cfRule>
  </conditionalFormatting>
  <conditionalFormatting sqref="Y20">
    <cfRule type="cellIs" dxfId="168" priority="5193" stopIfTrue="1" operator="notEqual">
      <formula>V22</formula>
    </cfRule>
    <cfRule type="expression" dxfId="167" priority="5195" stopIfTrue="1">
      <formula>$H$5=5</formula>
    </cfRule>
  </conditionalFormatting>
  <conditionalFormatting sqref="X24">
    <cfRule type="cellIs" dxfId="166" priority="5198" stopIfTrue="1" operator="notEqual">
      <formula>AA22</formula>
    </cfRule>
    <cfRule type="expression" dxfId="165" priority="5202" stopIfTrue="1">
      <formula>$H$5=7</formula>
    </cfRule>
  </conditionalFormatting>
  <conditionalFormatting sqref="Y24">
    <cfRule type="cellIs" dxfId="164" priority="5199" stopIfTrue="1" operator="notEqual">
      <formula>Z22</formula>
    </cfRule>
    <cfRule type="expression" dxfId="163" priority="5203" stopIfTrue="1">
      <formula>$H$5=7</formula>
    </cfRule>
  </conditionalFormatting>
  <conditionalFormatting sqref="X26">
    <cfRule type="cellIs" dxfId="162" priority="5206" stopIfTrue="1" operator="notEqual">
      <formula>AC22</formula>
    </cfRule>
    <cfRule type="expression" dxfId="161" priority="5210" stopIfTrue="1">
      <formula>$H$5=8</formula>
    </cfRule>
  </conditionalFormatting>
  <conditionalFormatting sqref="Y26">
    <cfRule type="cellIs" dxfId="160" priority="5207" stopIfTrue="1" operator="notEqual">
      <formula>AB22</formula>
    </cfRule>
    <cfRule type="expression" dxfId="159" priority="5211" stopIfTrue="1">
      <formula>$H$5=8</formula>
    </cfRule>
  </conditionalFormatting>
  <conditionalFormatting sqref="Y28">
    <cfRule type="cellIs" dxfId="158" priority="5218" stopIfTrue="1" operator="notEqual">
      <formula>AD22</formula>
    </cfRule>
    <cfRule type="expression" dxfId="157" priority="5332" stopIfTrue="1">
      <formula>$H$5=6</formula>
    </cfRule>
  </conditionalFormatting>
  <conditionalFormatting sqref="X14">
    <cfRule type="cellIs" dxfId="156" priority="5228" stopIfTrue="1" operator="notEqual">
      <formula>Q22</formula>
    </cfRule>
    <cfRule type="expression" dxfId="155" priority="5230" stopIfTrue="1">
      <formula>$H$5=2</formula>
    </cfRule>
  </conditionalFormatting>
  <conditionalFormatting sqref="Y14">
    <cfRule type="cellIs" dxfId="154" priority="5229" stopIfTrue="1" operator="notEqual">
      <formula>P22</formula>
    </cfRule>
    <cfRule type="expression" dxfId="153" priority="5231" stopIfTrue="1">
      <formula>$H$5=2</formula>
    </cfRule>
  </conditionalFormatting>
  <conditionalFormatting sqref="V26">
    <cfRule type="cellIs" dxfId="152" priority="5142" stopIfTrue="1" operator="notEqual">
      <formula>AC20</formula>
    </cfRule>
    <cfRule type="expression" dxfId="151" priority="5250" stopIfTrue="1">
      <formula>$H$5=7</formula>
    </cfRule>
  </conditionalFormatting>
  <conditionalFormatting sqref="Z28">
    <cfRule type="cellIs" dxfId="150" priority="5259" stopIfTrue="1" operator="notEqual">
      <formula>AE24</formula>
    </cfRule>
    <cfRule type="expression" dxfId="149" priority="5260" stopIfTrue="1">
      <formula>$H$5=8</formula>
    </cfRule>
  </conditionalFormatting>
  <conditionalFormatting sqref="AA28">
    <cfRule type="cellIs" dxfId="148" priority="5263" stopIfTrue="1" operator="notEqual">
      <formula>AD24</formula>
    </cfRule>
    <cfRule type="expression" dxfId="147" priority="5264" stopIfTrue="1">
      <formula>$H$5=8</formula>
    </cfRule>
  </conditionalFormatting>
  <conditionalFormatting sqref="Z6">
    <cfRule type="cellIs" dxfId="146" priority="5265" stopIfTrue="1" operator="notEqual">
      <formula>I24</formula>
    </cfRule>
    <cfRule type="expression" dxfId="145" priority="5266" stopIfTrue="1">
      <formula>$H$5=10</formula>
    </cfRule>
  </conditionalFormatting>
  <conditionalFormatting sqref="AA6">
    <cfRule type="cellIs" dxfId="144" priority="5267" stopIfTrue="1" operator="notEqual">
      <formula>H24</formula>
    </cfRule>
    <cfRule type="expression" dxfId="143" priority="5268" stopIfTrue="1">
      <formula>$H$5=10</formula>
    </cfRule>
  </conditionalFormatting>
  <conditionalFormatting sqref="Z8">
    <cfRule type="cellIs" dxfId="142" priority="5269" stopIfTrue="1" operator="notEqual">
      <formula>K24</formula>
    </cfRule>
    <cfRule type="expression" dxfId="141" priority="5270" stopIfTrue="1">
      <formula>$H$5=11</formula>
    </cfRule>
  </conditionalFormatting>
  <conditionalFormatting sqref="AA8">
    <cfRule type="cellIs" dxfId="140" priority="5271" stopIfTrue="1" operator="notEqual">
      <formula>J24</formula>
    </cfRule>
    <cfRule type="expression" dxfId="139" priority="5272" stopIfTrue="1">
      <formula>$H$5=11</formula>
    </cfRule>
  </conditionalFormatting>
  <conditionalFormatting sqref="Z14">
    <cfRule type="cellIs" dxfId="138" priority="5273" stopIfTrue="1" operator="notEqual">
      <formula>Q24</formula>
    </cfRule>
    <cfRule type="expression" dxfId="137" priority="5275" stopIfTrue="1">
      <formula>$H$5=3</formula>
    </cfRule>
  </conditionalFormatting>
  <conditionalFormatting sqref="AA14">
    <cfRule type="cellIs" dxfId="136" priority="5274" stopIfTrue="1" operator="notEqual">
      <formula>P24</formula>
    </cfRule>
    <cfRule type="expression" dxfId="135" priority="5276" stopIfTrue="1">
      <formula>$H$5=3</formula>
    </cfRule>
  </conditionalFormatting>
  <conditionalFormatting sqref="Z16">
    <cfRule type="cellIs" dxfId="134" priority="5277" stopIfTrue="1" operator="notEqual">
      <formula>S24</formula>
    </cfRule>
    <cfRule type="expression" dxfId="133" priority="5279" stopIfTrue="1">
      <formula>$H$5=4</formula>
    </cfRule>
  </conditionalFormatting>
  <conditionalFormatting sqref="AA16">
    <cfRule type="cellIs" dxfId="132" priority="5278" stopIfTrue="1" operator="notEqual">
      <formula>R24</formula>
    </cfRule>
    <cfRule type="expression" dxfId="131" priority="5280" stopIfTrue="1">
      <formula>$H$5=4</formula>
    </cfRule>
  </conditionalFormatting>
  <conditionalFormatting sqref="Z18">
    <cfRule type="cellIs" dxfId="130" priority="5281" stopIfTrue="1" operator="notEqual">
      <formula>U24</formula>
    </cfRule>
    <cfRule type="expression" dxfId="129" priority="5283" stopIfTrue="1">
      <formula>$H$5=5</formula>
    </cfRule>
  </conditionalFormatting>
  <conditionalFormatting sqref="AA18">
    <cfRule type="cellIs" dxfId="128" priority="5282" stopIfTrue="1" operator="notEqual">
      <formula>T24</formula>
    </cfRule>
    <cfRule type="expression" dxfId="127" priority="5284" stopIfTrue="1">
      <formula>$H$5=5</formula>
    </cfRule>
  </conditionalFormatting>
  <conditionalFormatting sqref="Z20">
    <cfRule type="cellIs" dxfId="126" priority="5285" stopIfTrue="1" operator="notEqual">
      <formula>W24</formula>
    </cfRule>
    <cfRule type="expression" dxfId="125" priority="5287" stopIfTrue="1">
      <formula>$H$5=6</formula>
    </cfRule>
  </conditionalFormatting>
  <conditionalFormatting sqref="AA20">
    <cfRule type="cellIs" dxfId="124" priority="5286" stopIfTrue="1" operator="notEqual">
      <formula>V24</formula>
    </cfRule>
    <cfRule type="expression" dxfId="123" priority="5288" stopIfTrue="1">
      <formula>$H$5=6</formula>
    </cfRule>
  </conditionalFormatting>
  <conditionalFormatting sqref="Z22">
    <cfRule type="cellIs" dxfId="122" priority="5289" stopIfTrue="1" operator="notEqual">
      <formula>Y24</formula>
    </cfRule>
    <cfRule type="expression" dxfId="121" priority="5291" stopIfTrue="1">
      <formula>$H$5=7</formula>
    </cfRule>
  </conditionalFormatting>
  <conditionalFormatting sqref="AA22">
    <cfRule type="cellIs" dxfId="120" priority="5290" stopIfTrue="1" operator="notEqual">
      <formula>X24</formula>
    </cfRule>
    <cfRule type="expression" dxfId="119" priority="5292" stopIfTrue="1">
      <formula>$H$5=7</formula>
    </cfRule>
  </conditionalFormatting>
  <conditionalFormatting sqref="Z26">
    <cfRule type="cellIs" dxfId="118" priority="5295" stopIfTrue="1" operator="notEqual">
      <formula>AC24</formula>
    </cfRule>
    <cfRule type="expression" dxfId="117" priority="5299" stopIfTrue="1">
      <formula>$H$5=9</formula>
    </cfRule>
  </conditionalFormatting>
  <conditionalFormatting sqref="AA26">
    <cfRule type="cellIs" dxfId="116" priority="5296" stopIfTrue="1" operator="notEqual">
      <formula>AB24</formula>
    </cfRule>
    <cfRule type="expression" dxfId="115" priority="5300" stopIfTrue="1">
      <formula>$H$5=9</formula>
    </cfRule>
  </conditionalFormatting>
  <conditionalFormatting sqref="Z12">
    <cfRule type="cellIs" dxfId="114" priority="5309" stopIfTrue="1" operator="notEqual">
      <formula>O24</formula>
    </cfRule>
    <cfRule type="expression" dxfId="113" priority="5311" stopIfTrue="1">
      <formula>$H$5=2</formula>
    </cfRule>
  </conditionalFormatting>
  <conditionalFormatting sqref="AA12">
    <cfRule type="cellIs" dxfId="112" priority="5310" stopIfTrue="1" operator="notEqual">
      <formula>N24</formula>
    </cfRule>
    <cfRule type="expression" dxfId="111" priority="5312" stopIfTrue="1">
      <formula>$H$5=2</formula>
    </cfRule>
  </conditionalFormatting>
  <conditionalFormatting sqref="X28">
    <cfRule type="cellIs" dxfId="110" priority="5219" stopIfTrue="1" operator="notEqual">
      <formula>AE22</formula>
    </cfRule>
    <cfRule type="expression" dxfId="109" priority="5333" stopIfTrue="1">
      <formula>$H$5=6</formula>
    </cfRule>
  </conditionalFormatting>
  <conditionalFormatting sqref="AB6">
    <cfRule type="cellIs" dxfId="108" priority="5340" stopIfTrue="1" operator="notEqual">
      <formula>I26</formula>
    </cfRule>
    <cfRule type="expression" dxfId="107" priority="5341" stopIfTrue="1">
      <formula>$H$5=11</formula>
    </cfRule>
  </conditionalFormatting>
  <conditionalFormatting sqref="AC6">
    <cfRule type="cellIs" dxfId="106" priority="5342" stopIfTrue="1" operator="notEqual">
      <formula>H26</formula>
    </cfRule>
    <cfRule type="expression" dxfId="105" priority="5343" stopIfTrue="1">
      <formula>$H$5=11</formula>
    </cfRule>
  </conditionalFormatting>
  <conditionalFormatting sqref="AC12">
    <cfRule type="cellIs" dxfId="104" priority="5344" stopIfTrue="1" operator="notEqual">
      <formula>N26</formula>
    </cfRule>
    <cfRule type="expression" dxfId="103" priority="5350" stopIfTrue="1">
      <formula>$H$5=3</formula>
    </cfRule>
  </conditionalFormatting>
  <conditionalFormatting sqref="AB14">
    <cfRule type="cellIs" dxfId="102" priority="5346" stopIfTrue="1" operator="notEqual">
      <formula>Q26</formula>
    </cfRule>
    <cfRule type="expression" dxfId="101" priority="5348" stopIfTrue="1">
      <formula>$H$5=4</formula>
    </cfRule>
  </conditionalFormatting>
  <conditionalFormatting sqref="AC14">
    <cfRule type="cellIs" dxfId="100" priority="5347" stopIfTrue="1" operator="notEqual">
      <formula>P26</formula>
    </cfRule>
    <cfRule type="expression" dxfId="99" priority="5349" stopIfTrue="1">
      <formula>$H$5=4</formula>
    </cfRule>
  </conditionalFormatting>
  <conditionalFormatting sqref="AB12">
    <cfRule type="cellIs" dxfId="98" priority="5345" stopIfTrue="1" operator="notEqual">
      <formula>O26</formula>
    </cfRule>
    <cfRule type="expression" dxfId="97" priority="5351" stopIfTrue="1">
      <formula>$H$5=3</formula>
    </cfRule>
  </conditionalFormatting>
  <conditionalFormatting sqref="AB16">
    <cfRule type="cellIs" dxfId="96" priority="5352" stopIfTrue="1" operator="notEqual">
      <formula>S26</formula>
    </cfRule>
    <cfRule type="expression" dxfId="95" priority="5354" stopIfTrue="1">
      <formula>$H$5=5</formula>
    </cfRule>
  </conditionalFormatting>
  <conditionalFormatting sqref="AC16">
    <cfRule type="cellIs" dxfId="94" priority="5353" stopIfTrue="1" operator="notEqual">
      <formula>R26</formula>
    </cfRule>
    <cfRule type="expression" dxfId="93" priority="5355" stopIfTrue="1">
      <formula>$H$5=5</formula>
    </cfRule>
  </conditionalFormatting>
  <conditionalFormatting sqref="AB18">
    <cfRule type="cellIs" dxfId="92" priority="5356" stopIfTrue="1" operator="notEqual">
      <formula>U26</formula>
    </cfRule>
    <cfRule type="expression" dxfId="91" priority="5358" stopIfTrue="1">
      <formula>$H$5=6</formula>
    </cfRule>
  </conditionalFormatting>
  <conditionalFormatting sqref="AC18">
    <cfRule type="cellIs" dxfId="90" priority="5357" stopIfTrue="1" operator="notEqual">
      <formula>T26</formula>
    </cfRule>
    <cfRule type="expression" dxfId="89" priority="5359" stopIfTrue="1">
      <formula>$H$5=6</formula>
    </cfRule>
  </conditionalFormatting>
  <conditionalFormatting sqref="AB20">
    <cfRule type="cellIs" dxfId="88" priority="5360" stopIfTrue="1" operator="notEqual">
      <formula>W26</formula>
    </cfRule>
    <cfRule type="expression" dxfId="87" priority="5362" stopIfTrue="1">
      <formula>$H$5=7</formula>
    </cfRule>
  </conditionalFormatting>
  <conditionalFormatting sqref="AC20">
    <cfRule type="cellIs" dxfId="86" priority="5361" stopIfTrue="1" operator="notEqual">
      <formula>V26</formula>
    </cfRule>
    <cfRule type="expression" dxfId="85" priority="5363" stopIfTrue="1">
      <formula>$H$5=7</formula>
    </cfRule>
  </conditionalFormatting>
  <conditionalFormatting sqref="AB22">
    <cfRule type="cellIs" dxfId="84" priority="5364" stopIfTrue="1" operator="notEqual">
      <formula>Y26</formula>
    </cfRule>
    <cfRule type="expression" dxfId="83" priority="5366" stopIfTrue="1">
      <formula>$H$5=8</formula>
    </cfRule>
  </conditionalFormatting>
  <conditionalFormatting sqref="AC22">
    <cfRule type="cellIs" dxfId="82" priority="5365" stopIfTrue="1" operator="notEqual">
      <formula>X26</formula>
    </cfRule>
    <cfRule type="expression" dxfId="81" priority="5367" stopIfTrue="1">
      <formula>$H$5=8</formula>
    </cfRule>
  </conditionalFormatting>
  <conditionalFormatting sqref="AB24">
    <cfRule type="cellIs" dxfId="80" priority="5368" stopIfTrue="1" operator="notEqual">
      <formula>AA26</formula>
    </cfRule>
    <cfRule type="expression" dxfId="79" priority="5370" stopIfTrue="1">
      <formula>$H$5=9</formula>
    </cfRule>
  </conditionalFormatting>
  <conditionalFormatting sqref="AC24">
    <cfRule type="cellIs" dxfId="78" priority="5369" stopIfTrue="1" operator="notEqual">
      <formula>Z26</formula>
    </cfRule>
    <cfRule type="expression" dxfId="77" priority="5371" stopIfTrue="1">
      <formula>$H$5=9</formula>
    </cfRule>
  </conditionalFormatting>
  <conditionalFormatting sqref="AB28">
    <cfRule type="cellIs" dxfId="76" priority="5374" stopIfTrue="1" operator="notEqual">
      <formula>AE26</formula>
    </cfRule>
    <cfRule type="expression" dxfId="75" priority="5378" stopIfTrue="1">
      <formula>$H$5=10</formula>
    </cfRule>
  </conditionalFormatting>
  <conditionalFormatting sqref="AC28">
    <cfRule type="cellIs" dxfId="74" priority="5375" stopIfTrue="1" operator="notEqual">
      <formula>AD26</formula>
    </cfRule>
    <cfRule type="expression" dxfId="73" priority="5379" stopIfTrue="1">
      <formula>$H$5=10</formula>
    </cfRule>
  </conditionalFormatting>
  <conditionalFormatting sqref="AB10">
    <cfRule type="cellIs" dxfId="72" priority="5388" stopIfTrue="1" operator="notEqual">
      <formula>M26</formula>
    </cfRule>
    <cfRule type="expression" dxfId="71" priority="5390" stopIfTrue="1">
      <formula>$H$5=2</formula>
    </cfRule>
  </conditionalFormatting>
  <conditionalFormatting sqref="AC10">
    <cfRule type="cellIs" dxfId="70" priority="5389" stopIfTrue="1" operator="notEqual">
      <formula>L26</formula>
    </cfRule>
    <cfRule type="expression" dxfId="69" priority="5391" stopIfTrue="1">
      <formula>$H$5=2</formula>
    </cfRule>
  </conditionalFormatting>
  <conditionalFormatting sqref="AD24">
    <cfRule type="cellIs" dxfId="68" priority="5417" stopIfTrue="1" operator="notEqual">
      <formula>AA28</formula>
    </cfRule>
    <cfRule type="expression" dxfId="67" priority="5418" stopIfTrue="1">
      <formula>$H$5=8</formula>
    </cfRule>
  </conditionalFormatting>
  <conditionalFormatting sqref="AE24">
    <cfRule type="cellIs" dxfId="66" priority="5419" stopIfTrue="1" operator="notEqual">
      <formula>Z28</formula>
    </cfRule>
    <cfRule type="expression" dxfId="65" priority="5420" stopIfTrue="1">
      <formula>$H$5=8</formula>
    </cfRule>
  </conditionalFormatting>
  <conditionalFormatting sqref="AD10">
    <cfRule type="cellIs" dxfId="64" priority="5421" stopIfTrue="1" operator="notEqual">
      <formula>M28</formula>
    </cfRule>
    <cfRule type="expression" dxfId="63" priority="5423" stopIfTrue="1">
      <formula>$H$5=5</formula>
    </cfRule>
  </conditionalFormatting>
  <conditionalFormatting sqref="AE10">
    <cfRule type="cellIs" dxfId="62" priority="5422" stopIfTrue="1" operator="notEqual">
      <formula>L28</formula>
    </cfRule>
    <cfRule type="expression" dxfId="61" priority="5424" stopIfTrue="1">
      <formula>$H$5=5</formula>
    </cfRule>
  </conditionalFormatting>
  <conditionalFormatting sqref="AD12">
    <cfRule type="cellIs" dxfId="60" priority="5425" stopIfTrue="1" operator="notEqual">
      <formula>O28</formula>
    </cfRule>
    <cfRule type="expression" dxfId="59" priority="5427" stopIfTrue="1">
      <formula>$H$5=7</formula>
    </cfRule>
  </conditionalFormatting>
  <conditionalFormatting sqref="AE12">
    <cfRule type="cellIs" dxfId="58" priority="5426" stopIfTrue="1" operator="notEqual">
      <formula>N28</formula>
    </cfRule>
    <cfRule type="expression" dxfId="57" priority="5428" stopIfTrue="1">
      <formula>$H$5=7</formula>
    </cfRule>
  </conditionalFormatting>
  <conditionalFormatting sqref="AD14">
    <cfRule type="cellIs" dxfId="56" priority="5429" stopIfTrue="1" operator="notEqual">
      <formula>Q28</formula>
    </cfRule>
    <cfRule type="expression" dxfId="55" priority="5431" stopIfTrue="1">
      <formula>$H$5=9</formula>
    </cfRule>
  </conditionalFormatting>
  <conditionalFormatting sqref="AE14">
    <cfRule type="cellIs" dxfId="54" priority="5430" stopIfTrue="1" operator="notEqual">
      <formula>P28</formula>
    </cfRule>
    <cfRule type="expression" dxfId="53" priority="5432" stopIfTrue="1">
      <formula>$H$5=9</formula>
    </cfRule>
  </conditionalFormatting>
  <conditionalFormatting sqref="AD16">
    <cfRule type="cellIs" dxfId="52" priority="5433" stopIfTrue="1" operator="notEqual">
      <formula>S28</formula>
    </cfRule>
    <cfRule type="expression" dxfId="51" priority="5435" stopIfTrue="1">
      <formula>$H$5=11</formula>
    </cfRule>
  </conditionalFormatting>
  <conditionalFormatting sqref="AE16">
    <cfRule type="cellIs" dxfId="50" priority="5434" stopIfTrue="1" operator="notEqual">
      <formula>R28</formula>
    </cfRule>
    <cfRule type="expression" dxfId="49" priority="5436" stopIfTrue="1">
      <formula>$H$5=11</formula>
    </cfRule>
  </conditionalFormatting>
  <conditionalFormatting sqref="AD18">
    <cfRule type="cellIs" dxfId="48" priority="5437" stopIfTrue="1" operator="notEqual">
      <formula>U28</formula>
    </cfRule>
    <cfRule type="expression" dxfId="47" priority="5439" stopIfTrue="1">
      <formula>$H$5=2</formula>
    </cfRule>
  </conditionalFormatting>
  <conditionalFormatting sqref="AE18">
    <cfRule type="cellIs" dxfId="46" priority="5438" stopIfTrue="1" operator="notEqual">
      <formula>T28</formula>
    </cfRule>
    <cfRule type="expression" dxfId="45" priority="5440" stopIfTrue="1">
      <formula>$H$5=2</formula>
    </cfRule>
  </conditionalFormatting>
  <conditionalFormatting sqref="AD20">
    <cfRule type="cellIs" dxfId="44" priority="5441" stopIfTrue="1" operator="notEqual">
      <formula>W28</formula>
    </cfRule>
    <cfRule type="expression" dxfId="43" priority="5443" stopIfTrue="1">
      <formula>$H$5=4</formula>
    </cfRule>
  </conditionalFormatting>
  <conditionalFormatting sqref="AE20">
    <cfRule type="cellIs" dxfId="42" priority="5442" stopIfTrue="1" operator="notEqual">
      <formula>V28</formula>
    </cfRule>
    <cfRule type="expression" dxfId="41" priority="5444" stopIfTrue="1">
      <formula>$H$5=4</formula>
    </cfRule>
  </conditionalFormatting>
  <conditionalFormatting sqref="AD22">
    <cfRule type="cellIs" dxfId="40" priority="5445" stopIfTrue="1" operator="notEqual">
      <formula>Y28</formula>
    </cfRule>
    <cfRule type="expression" dxfId="39" priority="5447" stopIfTrue="1">
      <formula>$H$5=6</formula>
    </cfRule>
  </conditionalFormatting>
  <conditionalFormatting sqref="AE22">
    <cfRule type="cellIs" dxfId="38" priority="5446" stopIfTrue="1" operator="notEqual">
      <formula>X28</formula>
    </cfRule>
    <cfRule type="expression" dxfId="37" priority="5448" stopIfTrue="1">
      <formula>$H$5=6</formula>
    </cfRule>
  </conditionalFormatting>
  <conditionalFormatting sqref="AD26">
    <cfRule type="cellIs" dxfId="36" priority="5449" stopIfTrue="1" operator="notEqual">
      <formula>AC28</formula>
    </cfRule>
    <cfRule type="expression" dxfId="35" priority="5451" stopIfTrue="1">
      <formula>$H$5=10</formula>
    </cfRule>
  </conditionalFormatting>
  <conditionalFormatting sqref="AE26">
    <cfRule type="cellIs" dxfId="34" priority="5450" stopIfTrue="1" operator="notEqual">
      <formula>AB28</formula>
    </cfRule>
    <cfRule type="expression" dxfId="33" priority="5452" stopIfTrue="1">
      <formula>$H$5=10</formula>
    </cfRule>
  </conditionalFormatting>
  <conditionalFormatting sqref="AD6">
    <cfRule type="cellIs" dxfId="32" priority="5457" stopIfTrue="1" operator="notEqual">
      <formula>I28</formula>
    </cfRule>
    <cfRule type="expression" dxfId="31" priority="5459" stopIfTrue="1">
      <formula>$H$5=1</formula>
    </cfRule>
  </conditionalFormatting>
  <conditionalFormatting sqref="AE6">
    <cfRule type="cellIs" dxfId="30" priority="5458" stopIfTrue="1" operator="notEqual">
      <formula>H28</formula>
    </cfRule>
    <cfRule type="expression" dxfId="29" priority="5460" stopIfTrue="1">
      <formula>$H$5=1</formula>
    </cfRule>
  </conditionalFormatting>
  <conditionalFormatting sqref="AD8">
    <cfRule type="cellIs" dxfId="28" priority="5461" stopIfTrue="1" operator="notEqual">
      <formula>K28</formula>
    </cfRule>
    <cfRule type="expression" dxfId="27" priority="5463" stopIfTrue="1">
      <formula>$H$5=3</formula>
    </cfRule>
  </conditionalFormatting>
  <conditionalFormatting sqref="AE8">
    <cfRule type="cellIs" dxfId="26" priority="5462" stopIfTrue="1" operator="notEqual">
      <formula>J28</formula>
    </cfRule>
    <cfRule type="expression" dxfId="25" priority="5464" stopIfTrue="1">
      <formula>$H$5=3</formula>
    </cfRule>
  </conditionalFormatting>
  <conditionalFormatting sqref="H7:I7 H9:K9 H13:O13 H15:Q15 H17:S17 H19:U19 H21:W21 H23:Y23 H25:AA25 H27:AC27 H11:M11 J5:AD5 L7:AD7 N9:AD9 P11:AD11 R13:AD13 T15:AD15 V17:AD17 X19:AD19 Z21:AD21 AB23:AD23 AD25">
    <cfRule type="cellIs" dxfId="24" priority="712" stopIfTrue="1" operator="greaterThanOrEqual">
      <formula>2</formula>
    </cfRule>
    <cfRule type="cellIs" dxfId="23" priority="713" stopIfTrue="1" operator="equal">
      <formula>1</formula>
    </cfRule>
    <cfRule type="expression" dxfId="22" priority="714" stopIfTrue="1">
      <formula>H6+I6&lt;3</formula>
    </cfRule>
  </conditionalFormatting>
  <conditionalFormatting sqref="AJ5:AK28">
    <cfRule type="cellIs" dxfId="21" priority="200" operator="equal">
      <formula>$AO$2</formula>
    </cfRule>
    <cfRule type="cellIs" dxfId="20" priority="201" operator="equal">
      <formula>$AN$2</formula>
    </cfRule>
    <cfRule type="cellIs" dxfId="19" priority="3664" operator="equal">
      <formula>$AM$2</formula>
    </cfRule>
  </conditionalFormatting>
  <conditionalFormatting sqref="AE5 AE7 AE9 AE11 AE13 AE15 AE17 AE19 AE21 AE23 AE25">
    <cfRule type="cellIs" dxfId="18" priority="5639" stopIfTrue="1" operator="greaterThanOrEqual">
      <formula>2</formula>
    </cfRule>
    <cfRule type="cellIs" dxfId="17" priority="5640" stopIfTrue="1" operator="equal">
      <formula>1</formula>
    </cfRule>
    <cfRule type="expression" dxfId="16" priority="5641" stopIfTrue="1">
      <formula>AE6+#REF!&lt;3</formula>
    </cfRule>
  </conditionalFormatting>
  <conditionalFormatting sqref="X12">
    <cfRule type="cellIs" dxfId="15" priority="13" stopIfTrue="1" operator="notEqual">
      <formula>O22</formula>
    </cfRule>
    <cfRule type="expression" dxfId="14" priority="15" stopIfTrue="1">
      <formula>$H$5=1</formula>
    </cfRule>
  </conditionalFormatting>
  <conditionalFormatting sqref="Y12">
    <cfRule type="cellIs" dxfId="13" priority="14" stopIfTrue="1" operator="notEqual">
      <formula>N22</formula>
    </cfRule>
    <cfRule type="expression" dxfId="12" priority="16" stopIfTrue="1">
      <formula>$H$5=1</formula>
    </cfRule>
  </conditionalFormatting>
  <conditionalFormatting sqref="Z10">
    <cfRule type="cellIs" dxfId="11" priority="9" stopIfTrue="1" operator="notEqual">
      <formula>M24</formula>
    </cfRule>
    <cfRule type="expression" dxfId="10" priority="11" stopIfTrue="1">
      <formula>$H$5=1</formula>
    </cfRule>
  </conditionalFormatting>
  <conditionalFormatting sqref="AA10">
    <cfRule type="cellIs" dxfId="9" priority="10" stopIfTrue="1" operator="notEqual">
      <formula>L24</formula>
    </cfRule>
    <cfRule type="expression" dxfId="8" priority="12" stopIfTrue="1">
      <formula>$H$5=1</formula>
    </cfRule>
  </conditionalFormatting>
  <conditionalFormatting sqref="AB8">
    <cfRule type="cellIs" dxfId="7" priority="5" stopIfTrue="1" operator="notEqual">
      <formula>K26</formula>
    </cfRule>
    <cfRule type="expression" dxfId="6" priority="7" stopIfTrue="1">
      <formula>$H$5=1</formula>
    </cfRule>
  </conditionalFormatting>
  <conditionalFormatting sqref="AC8">
    <cfRule type="cellIs" dxfId="5" priority="6" stopIfTrue="1" operator="notEqual">
      <formula>J26</formula>
    </cfRule>
    <cfRule type="expression" dxfId="4" priority="8" stopIfTrue="1">
      <formula>$H$5=1</formula>
    </cfRule>
  </conditionalFormatting>
  <conditionalFormatting sqref="J26">
    <cfRule type="cellIs" dxfId="3" priority="1" stopIfTrue="1" operator="notEqual">
      <formula>AC8</formula>
    </cfRule>
    <cfRule type="expression" dxfId="2" priority="3" stopIfTrue="1">
      <formula>$H$5=1</formula>
    </cfRule>
  </conditionalFormatting>
  <conditionalFormatting sqref="K26">
    <cfRule type="cellIs" dxfId="1" priority="2" stopIfTrue="1" operator="notEqual">
      <formula>AB8</formula>
    </cfRule>
    <cfRule type="expression" dxfId="0" priority="4" stopIfTrue="1">
      <formula>$H$5=1</formula>
    </cfRule>
  </conditionalFormatting>
  <pageMargins left="0.26" right="0" top="0.48" bottom="0.38" header="0" footer="0"/>
  <pageSetup paperSize="9" scale="60" orientation="landscape" verticalDpi="300" r:id="rId1"/>
  <headerFooter alignWithMargins="0">
    <oddFooter>&amp;LUnrestricted</oddFooter>
  </headerFooter>
  <ignoredErrors>
    <ignoredError sqref="AF7:AG7 AF9:AG9 AF11:AG11 AF13:AG13 AF15:AG15 AF17:AG17 AF19:AG19 AF21:AG21 AF23:AG23 AF25:AG25 AF27:AG27" formula="1"/>
  </ignoredErrors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8"/>
  <sheetViews>
    <sheetView view="pageBreakPreview" topLeftCell="A244" zoomScale="55" zoomScaleNormal="100" zoomScaleSheetLayoutView="55" workbookViewId="0">
      <selection activeCell="Q261" sqref="Q261"/>
    </sheetView>
  </sheetViews>
  <sheetFormatPr baseColWidth="10" defaultColWidth="11.44140625" defaultRowHeight="13.2" x14ac:dyDescent="0.25"/>
  <cols>
    <col min="1" max="13" width="11.6640625" customWidth="1"/>
    <col min="14" max="256" width="8.88671875" customWidth="1"/>
    <col min="257" max="269" width="11.6640625" customWidth="1"/>
    <col min="270" max="512" width="8.88671875" customWidth="1"/>
    <col min="513" max="525" width="11.6640625" customWidth="1"/>
    <col min="526" max="768" width="8.88671875" customWidth="1"/>
    <col min="769" max="781" width="11.6640625" customWidth="1"/>
    <col min="782" max="1024" width="8.88671875" customWidth="1"/>
    <col min="1025" max="1037" width="11.6640625" customWidth="1"/>
    <col min="1038" max="1280" width="8.88671875" customWidth="1"/>
    <col min="1281" max="1293" width="11.6640625" customWidth="1"/>
    <col min="1294" max="1536" width="8.88671875" customWidth="1"/>
    <col min="1537" max="1549" width="11.6640625" customWidth="1"/>
    <col min="1550" max="1792" width="8.88671875" customWidth="1"/>
    <col min="1793" max="1805" width="11.6640625" customWidth="1"/>
    <col min="1806" max="2048" width="8.88671875" customWidth="1"/>
    <col min="2049" max="2061" width="11.6640625" customWidth="1"/>
    <col min="2062" max="2304" width="8.88671875" customWidth="1"/>
    <col min="2305" max="2317" width="11.6640625" customWidth="1"/>
    <col min="2318" max="2560" width="8.88671875" customWidth="1"/>
    <col min="2561" max="2573" width="11.6640625" customWidth="1"/>
    <col min="2574" max="2816" width="8.88671875" customWidth="1"/>
    <col min="2817" max="2829" width="11.6640625" customWidth="1"/>
    <col min="2830" max="3072" width="8.88671875" customWidth="1"/>
    <col min="3073" max="3085" width="11.6640625" customWidth="1"/>
    <col min="3086" max="3328" width="8.88671875" customWidth="1"/>
    <col min="3329" max="3341" width="11.6640625" customWidth="1"/>
    <col min="3342" max="3584" width="8.88671875" customWidth="1"/>
    <col min="3585" max="3597" width="11.6640625" customWidth="1"/>
    <col min="3598" max="3840" width="8.88671875" customWidth="1"/>
    <col min="3841" max="3853" width="11.6640625" customWidth="1"/>
    <col min="3854" max="4096" width="8.88671875" customWidth="1"/>
    <col min="4097" max="4109" width="11.6640625" customWidth="1"/>
    <col min="4110" max="4352" width="8.88671875" customWidth="1"/>
    <col min="4353" max="4365" width="11.6640625" customWidth="1"/>
    <col min="4366" max="4608" width="8.88671875" customWidth="1"/>
    <col min="4609" max="4621" width="11.6640625" customWidth="1"/>
    <col min="4622" max="4864" width="8.88671875" customWidth="1"/>
    <col min="4865" max="4877" width="11.6640625" customWidth="1"/>
    <col min="4878" max="5120" width="8.88671875" customWidth="1"/>
    <col min="5121" max="5133" width="11.6640625" customWidth="1"/>
    <col min="5134" max="5376" width="8.88671875" customWidth="1"/>
    <col min="5377" max="5389" width="11.6640625" customWidth="1"/>
    <col min="5390" max="5632" width="8.88671875" customWidth="1"/>
    <col min="5633" max="5645" width="11.6640625" customWidth="1"/>
    <col min="5646" max="5888" width="8.88671875" customWidth="1"/>
    <col min="5889" max="5901" width="11.6640625" customWidth="1"/>
    <col min="5902" max="6144" width="8.88671875" customWidth="1"/>
    <col min="6145" max="6157" width="11.6640625" customWidth="1"/>
    <col min="6158" max="6400" width="8.88671875" customWidth="1"/>
    <col min="6401" max="6413" width="11.6640625" customWidth="1"/>
    <col min="6414" max="6656" width="8.88671875" customWidth="1"/>
    <col min="6657" max="6669" width="11.6640625" customWidth="1"/>
    <col min="6670" max="6912" width="8.88671875" customWidth="1"/>
    <col min="6913" max="6925" width="11.6640625" customWidth="1"/>
    <col min="6926" max="7168" width="8.88671875" customWidth="1"/>
    <col min="7169" max="7181" width="11.6640625" customWidth="1"/>
    <col min="7182" max="7424" width="8.88671875" customWidth="1"/>
    <col min="7425" max="7437" width="11.6640625" customWidth="1"/>
    <col min="7438" max="7680" width="8.88671875" customWidth="1"/>
    <col min="7681" max="7693" width="11.6640625" customWidth="1"/>
    <col min="7694" max="7936" width="8.88671875" customWidth="1"/>
    <col min="7937" max="7949" width="11.6640625" customWidth="1"/>
    <col min="7950" max="8192" width="8.88671875" customWidth="1"/>
    <col min="8193" max="8205" width="11.6640625" customWidth="1"/>
    <col min="8206" max="8448" width="8.88671875" customWidth="1"/>
    <col min="8449" max="8461" width="11.6640625" customWidth="1"/>
    <col min="8462" max="8704" width="8.88671875" customWidth="1"/>
    <col min="8705" max="8717" width="11.6640625" customWidth="1"/>
    <col min="8718" max="8960" width="8.88671875" customWidth="1"/>
    <col min="8961" max="8973" width="11.6640625" customWidth="1"/>
    <col min="8974" max="9216" width="8.88671875" customWidth="1"/>
    <col min="9217" max="9229" width="11.6640625" customWidth="1"/>
    <col min="9230" max="9472" width="8.88671875" customWidth="1"/>
    <col min="9473" max="9485" width="11.6640625" customWidth="1"/>
    <col min="9486" max="9728" width="8.88671875" customWidth="1"/>
    <col min="9729" max="9741" width="11.6640625" customWidth="1"/>
    <col min="9742" max="9984" width="8.88671875" customWidth="1"/>
    <col min="9985" max="9997" width="11.6640625" customWidth="1"/>
    <col min="9998" max="10240" width="8.88671875" customWidth="1"/>
    <col min="10241" max="10253" width="11.6640625" customWidth="1"/>
    <col min="10254" max="10496" width="8.88671875" customWidth="1"/>
    <col min="10497" max="10509" width="11.6640625" customWidth="1"/>
    <col min="10510" max="10752" width="8.88671875" customWidth="1"/>
    <col min="10753" max="10765" width="11.6640625" customWidth="1"/>
    <col min="10766" max="11008" width="8.88671875" customWidth="1"/>
    <col min="11009" max="11021" width="11.6640625" customWidth="1"/>
    <col min="11022" max="11264" width="8.88671875" customWidth="1"/>
    <col min="11265" max="11277" width="11.6640625" customWidth="1"/>
    <col min="11278" max="11520" width="8.88671875" customWidth="1"/>
    <col min="11521" max="11533" width="11.6640625" customWidth="1"/>
    <col min="11534" max="11776" width="8.88671875" customWidth="1"/>
    <col min="11777" max="11789" width="11.6640625" customWidth="1"/>
    <col min="11790" max="12032" width="8.88671875" customWidth="1"/>
    <col min="12033" max="12045" width="11.6640625" customWidth="1"/>
    <col min="12046" max="12288" width="8.88671875" customWidth="1"/>
    <col min="12289" max="12301" width="11.6640625" customWidth="1"/>
    <col min="12302" max="12544" width="8.88671875" customWidth="1"/>
    <col min="12545" max="12557" width="11.6640625" customWidth="1"/>
    <col min="12558" max="12800" width="8.88671875" customWidth="1"/>
    <col min="12801" max="12813" width="11.6640625" customWidth="1"/>
    <col min="12814" max="13056" width="8.88671875" customWidth="1"/>
    <col min="13057" max="13069" width="11.6640625" customWidth="1"/>
    <col min="13070" max="13312" width="8.88671875" customWidth="1"/>
    <col min="13313" max="13325" width="11.6640625" customWidth="1"/>
    <col min="13326" max="13568" width="8.88671875" customWidth="1"/>
    <col min="13569" max="13581" width="11.6640625" customWidth="1"/>
    <col min="13582" max="13824" width="8.88671875" customWidth="1"/>
    <col min="13825" max="13837" width="11.6640625" customWidth="1"/>
    <col min="13838" max="14080" width="8.88671875" customWidth="1"/>
    <col min="14081" max="14093" width="11.6640625" customWidth="1"/>
    <col min="14094" max="14336" width="8.88671875" customWidth="1"/>
    <col min="14337" max="14349" width="11.6640625" customWidth="1"/>
    <col min="14350" max="14592" width="8.88671875" customWidth="1"/>
    <col min="14593" max="14605" width="11.6640625" customWidth="1"/>
    <col min="14606" max="14848" width="8.88671875" customWidth="1"/>
    <col min="14849" max="14861" width="11.6640625" customWidth="1"/>
    <col min="14862" max="15104" width="8.88671875" customWidth="1"/>
    <col min="15105" max="15117" width="11.6640625" customWidth="1"/>
    <col min="15118" max="15360" width="8.88671875" customWidth="1"/>
    <col min="15361" max="15373" width="11.6640625" customWidth="1"/>
    <col min="15374" max="15616" width="8.88671875" customWidth="1"/>
    <col min="15617" max="15629" width="11.6640625" customWidth="1"/>
    <col min="15630" max="15872" width="8.88671875" customWidth="1"/>
    <col min="15873" max="15885" width="11.6640625" customWidth="1"/>
    <col min="15886" max="16128" width="8.88671875" customWidth="1"/>
    <col min="16129" max="16141" width="11.6640625" customWidth="1"/>
    <col min="16142" max="16384" width="8.88671875" customWidth="1"/>
  </cols>
  <sheetData>
    <row r="1" spans="1:22" ht="23.1" customHeight="1" x14ac:dyDescent="0.35">
      <c r="A1" s="135" t="s">
        <v>106</v>
      </c>
      <c r="B1" s="136"/>
      <c r="C1" s="136"/>
      <c r="D1" s="137"/>
      <c r="E1" s="135" t="s">
        <v>106</v>
      </c>
      <c r="F1" s="136"/>
      <c r="G1" s="136"/>
      <c r="H1" s="137"/>
      <c r="I1" s="135" t="s">
        <v>106</v>
      </c>
      <c r="J1" s="136"/>
      <c r="K1" s="136"/>
      <c r="L1" s="137"/>
      <c r="M1" s="60"/>
      <c r="N1" s="61"/>
      <c r="O1" s="61"/>
      <c r="P1" s="61"/>
      <c r="Q1" s="61"/>
      <c r="R1" s="61"/>
      <c r="S1" s="61"/>
    </row>
    <row r="2" spans="1:22" ht="23.1" customHeight="1" x14ac:dyDescent="0.35">
      <c r="A2" s="62" t="s">
        <v>91</v>
      </c>
      <c r="B2" s="63">
        <v>1</v>
      </c>
      <c r="C2" s="64" t="s">
        <v>92</v>
      </c>
      <c r="D2" s="65">
        <v>1</v>
      </c>
      <c r="E2" s="62" t="s">
        <v>91</v>
      </c>
      <c r="F2" s="63">
        <v>2</v>
      </c>
      <c r="G2" s="64" t="s">
        <v>92</v>
      </c>
      <c r="H2" s="65">
        <v>1</v>
      </c>
      <c r="I2" s="62" t="s">
        <v>91</v>
      </c>
      <c r="J2" s="63">
        <v>3</v>
      </c>
      <c r="K2" s="64" t="s">
        <v>92</v>
      </c>
      <c r="L2" s="65">
        <v>1</v>
      </c>
      <c r="M2" s="60"/>
      <c r="N2" s="61"/>
      <c r="O2" s="61"/>
      <c r="P2" s="66" t="s">
        <v>91</v>
      </c>
      <c r="Q2" s="66" t="s">
        <v>93</v>
      </c>
      <c r="R2" s="66" t="s">
        <v>94</v>
      </c>
      <c r="S2" s="66" t="s">
        <v>95</v>
      </c>
      <c r="T2" s="66" t="s">
        <v>96</v>
      </c>
      <c r="U2" s="66" t="s">
        <v>97</v>
      </c>
      <c r="V2" s="66" t="s">
        <v>98</v>
      </c>
    </row>
    <row r="3" spans="1:22" ht="23.1" customHeight="1" x14ac:dyDescent="0.35">
      <c r="A3" s="138" t="str">
        <f>Q30</f>
        <v>Skulme Inese</v>
      </c>
      <c r="B3" s="139"/>
      <c r="C3" s="140" t="str">
        <f>Q31</f>
        <v>Indrane Ilona</v>
      </c>
      <c r="D3" s="141"/>
      <c r="E3" s="138" t="str">
        <f>Q35</f>
        <v>Paberza Marite</v>
      </c>
      <c r="F3" s="139"/>
      <c r="G3" s="140" t="str">
        <f>Q27</f>
        <v>Kuzmina Santa Samanta</v>
      </c>
      <c r="H3" s="141"/>
      <c r="I3" s="138" t="str">
        <f>Q29</f>
        <v>Balaka Dace</v>
      </c>
      <c r="J3" s="139"/>
      <c r="K3" s="140" t="str">
        <f>Q34</f>
        <v>Krastina Liana</v>
      </c>
      <c r="L3" s="141"/>
      <c r="M3" s="60"/>
      <c r="N3" s="61"/>
      <c r="O3" s="61"/>
      <c r="P3" s="67">
        <v>1</v>
      </c>
      <c r="Q3" s="68" t="s">
        <v>13</v>
      </c>
      <c r="R3" s="67" t="s">
        <v>14</v>
      </c>
      <c r="S3" s="67" t="s">
        <v>15</v>
      </c>
      <c r="T3" s="67" t="s">
        <v>16</v>
      </c>
      <c r="U3" s="67" t="s">
        <v>17</v>
      </c>
      <c r="V3" s="67" t="s">
        <v>18</v>
      </c>
    </row>
    <row r="4" spans="1:22" ht="23.1" customHeight="1" x14ac:dyDescent="0.35">
      <c r="A4" s="149" t="s">
        <v>4</v>
      </c>
      <c r="B4" s="148"/>
      <c r="C4" s="146" t="s">
        <v>4</v>
      </c>
      <c r="D4" s="150"/>
      <c r="E4" s="149" t="s">
        <v>4</v>
      </c>
      <c r="F4" s="148"/>
      <c r="G4" s="146" t="s">
        <v>4</v>
      </c>
      <c r="H4" s="150"/>
      <c r="I4" s="149" t="s">
        <v>4</v>
      </c>
      <c r="J4" s="148"/>
      <c r="K4" s="146" t="s">
        <v>4</v>
      </c>
      <c r="L4" s="150"/>
      <c r="M4" s="60"/>
      <c r="N4" s="61"/>
      <c r="O4" s="61"/>
      <c r="P4" s="67">
        <v>2</v>
      </c>
      <c r="Q4" s="67" t="s">
        <v>19</v>
      </c>
      <c r="R4" s="67" t="s">
        <v>20</v>
      </c>
      <c r="S4" s="67" t="s">
        <v>21</v>
      </c>
      <c r="T4" s="67" t="s">
        <v>22</v>
      </c>
      <c r="U4" s="67" t="s">
        <v>23</v>
      </c>
      <c r="V4" s="67" t="s">
        <v>24</v>
      </c>
    </row>
    <row r="5" spans="1:22" ht="23.1" customHeight="1" x14ac:dyDescent="0.35">
      <c r="A5" s="69" t="s">
        <v>25</v>
      </c>
      <c r="B5" s="70"/>
      <c r="C5" s="71" t="s">
        <v>26</v>
      </c>
      <c r="D5" s="72"/>
      <c r="E5" s="69" t="s">
        <v>25</v>
      </c>
      <c r="F5" s="70"/>
      <c r="G5" s="71" t="s">
        <v>26</v>
      </c>
      <c r="H5" s="72"/>
      <c r="I5" s="69" t="s">
        <v>25</v>
      </c>
      <c r="J5" s="70"/>
      <c r="K5" s="71" t="s">
        <v>26</v>
      </c>
      <c r="L5" s="72"/>
      <c r="M5" s="60"/>
      <c r="N5" s="61"/>
      <c r="O5" s="61"/>
      <c r="P5" s="67">
        <v>3</v>
      </c>
      <c r="Q5" s="67" t="s">
        <v>27</v>
      </c>
      <c r="R5" s="67" t="s">
        <v>28</v>
      </c>
      <c r="S5" s="67" t="s">
        <v>29</v>
      </c>
      <c r="T5" s="67" t="s">
        <v>30</v>
      </c>
      <c r="U5" s="67" t="s">
        <v>31</v>
      </c>
      <c r="V5" s="67" t="s">
        <v>32</v>
      </c>
    </row>
    <row r="6" spans="1:22" ht="23.1" customHeight="1" x14ac:dyDescent="0.35">
      <c r="A6" s="69" t="s">
        <v>33</v>
      </c>
      <c r="B6" s="70"/>
      <c r="C6" s="71" t="s">
        <v>34</v>
      </c>
      <c r="D6" s="72"/>
      <c r="E6" s="69" t="s">
        <v>33</v>
      </c>
      <c r="F6" s="70"/>
      <c r="G6" s="71" t="s">
        <v>34</v>
      </c>
      <c r="H6" s="72"/>
      <c r="I6" s="69" t="s">
        <v>33</v>
      </c>
      <c r="J6" s="70"/>
      <c r="K6" s="71" t="s">
        <v>34</v>
      </c>
      <c r="L6" s="72"/>
      <c r="M6" s="60"/>
      <c r="N6" s="61"/>
      <c r="O6" s="61"/>
      <c r="P6" s="67">
        <v>4</v>
      </c>
      <c r="Q6" s="67" t="s">
        <v>35</v>
      </c>
      <c r="R6" s="67" t="s">
        <v>36</v>
      </c>
      <c r="S6" s="67" t="s">
        <v>37</v>
      </c>
      <c r="T6" s="67" t="s">
        <v>38</v>
      </c>
      <c r="U6" s="67" t="s">
        <v>39</v>
      </c>
      <c r="V6" s="67" t="s">
        <v>40</v>
      </c>
    </row>
    <row r="7" spans="1:22" ht="23.1" customHeight="1" x14ac:dyDescent="0.35">
      <c r="A7" s="69" t="s">
        <v>41</v>
      </c>
      <c r="B7" s="70"/>
      <c r="C7" s="71" t="s">
        <v>42</v>
      </c>
      <c r="D7" s="72"/>
      <c r="E7" s="69" t="s">
        <v>41</v>
      </c>
      <c r="F7" s="70"/>
      <c r="G7" s="71" t="s">
        <v>42</v>
      </c>
      <c r="H7" s="72"/>
      <c r="I7" s="69" t="s">
        <v>41</v>
      </c>
      <c r="J7" s="70"/>
      <c r="K7" s="71" t="s">
        <v>42</v>
      </c>
      <c r="L7" s="72"/>
      <c r="M7" s="60"/>
      <c r="N7" s="61"/>
      <c r="O7" s="61"/>
      <c r="P7" s="67">
        <v>5</v>
      </c>
      <c r="Q7" s="67" t="s">
        <v>43</v>
      </c>
      <c r="R7" s="67" t="s">
        <v>44</v>
      </c>
      <c r="S7" s="67" t="s">
        <v>45</v>
      </c>
      <c r="T7" s="67" t="s">
        <v>46</v>
      </c>
      <c r="U7" s="67" t="s">
        <v>47</v>
      </c>
      <c r="V7" s="67" t="s">
        <v>48</v>
      </c>
    </row>
    <row r="8" spans="1:22" ht="23.1" customHeight="1" x14ac:dyDescent="0.35">
      <c r="A8" s="69" t="s">
        <v>49</v>
      </c>
      <c r="B8" s="70"/>
      <c r="C8" s="71" t="s">
        <v>50</v>
      </c>
      <c r="D8" s="72"/>
      <c r="E8" s="69" t="s">
        <v>49</v>
      </c>
      <c r="F8" s="70"/>
      <c r="G8" s="71" t="s">
        <v>50</v>
      </c>
      <c r="H8" s="72"/>
      <c r="I8" s="69" t="s">
        <v>49</v>
      </c>
      <c r="J8" s="70"/>
      <c r="K8" s="71" t="s">
        <v>50</v>
      </c>
      <c r="L8" s="72"/>
      <c r="M8" s="60"/>
      <c r="N8" s="61"/>
      <c r="O8" s="61"/>
      <c r="P8" s="67">
        <v>6</v>
      </c>
      <c r="Q8" s="67" t="s">
        <v>51</v>
      </c>
      <c r="R8" s="67" t="s">
        <v>52</v>
      </c>
      <c r="S8" s="67" t="s">
        <v>53</v>
      </c>
      <c r="T8" s="67" t="s">
        <v>54</v>
      </c>
      <c r="U8" s="67" t="s">
        <v>55</v>
      </c>
      <c r="V8" s="67" t="s">
        <v>56</v>
      </c>
    </row>
    <row r="9" spans="1:22" ht="23.1" customHeight="1" x14ac:dyDescent="0.35">
      <c r="A9" s="69" t="s">
        <v>57</v>
      </c>
      <c r="B9" s="70"/>
      <c r="C9" s="71" t="s">
        <v>58</v>
      </c>
      <c r="D9" s="72"/>
      <c r="E9" s="69" t="s">
        <v>57</v>
      </c>
      <c r="F9" s="70"/>
      <c r="G9" s="71" t="s">
        <v>58</v>
      </c>
      <c r="H9" s="72"/>
      <c r="I9" s="69" t="s">
        <v>57</v>
      </c>
      <c r="J9" s="70"/>
      <c r="K9" s="71" t="s">
        <v>58</v>
      </c>
      <c r="L9" s="72"/>
      <c r="M9" s="60"/>
      <c r="N9" s="61"/>
      <c r="O9" s="61"/>
      <c r="P9" s="67">
        <v>7</v>
      </c>
      <c r="Q9" s="67" t="s">
        <v>59</v>
      </c>
      <c r="R9" s="67" t="s">
        <v>60</v>
      </c>
      <c r="S9" s="67" t="s">
        <v>61</v>
      </c>
      <c r="T9" s="67" t="s">
        <v>62</v>
      </c>
      <c r="U9" s="67" t="s">
        <v>63</v>
      </c>
      <c r="V9" s="67" t="s">
        <v>64</v>
      </c>
    </row>
    <row r="10" spans="1:22" ht="23.1" customHeight="1" x14ac:dyDescent="0.35">
      <c r="A10" s="73" t="s">
        <v>65</v>
      </c>
      <c r="B10" s="74"/>
      <c r="C10" s="75" t="s">
        <v>66</v>
      </c>
      <c r="D10" s="76"/>
      <c r="E10" s="73" t="s">
        <v>65</v>
      </c>
      <c r="F10" s="74"/>
      <c r="G10" s="75" t="s">
        <v>66</v>
      </c>
      <c r="H10" s="76"/>
      <c r="I10" s="73" t="s">
        <v>65</v>
      </c>
      <c r="J10" s="74"/>
      <c r="K10" s="75" t="s">
        <v>66</v>
      </c>
      <c r="L10" s="76"/>
      <c r="M10" s="60"/>
      <c r="N10" s="61"/>
      <c r="O10" s="61"/>
      <c r="P10" s="67">
        <v>8</v>
      </c>
      <c r="Q10" s="67" t="s">
        <v>67</v>
      </c>
      <c r="R10" s="67" t="s">
        <v>68</v>
      </c>
      <c r="S10" s="67" t="s">
        <v>69</v>
      </c>
      <c r="T10" s="67" t="s">
        <v>70</v>
      </c>
      <c r="U10" s="67" t="s">
        <v>71</v>
      </c>
      <c r="V10" s="67" t="s">
        <v>72</v>
      </c>
    </row>
    <row r="11" spans="1:22" ht="23.1" customHeight="1" x14ac:dyDescent="0.35">
      <c r="A11" s="69"/>
      <c r="B11" s="70"/>
      <c r="C11" s="71"/>
      <c r="D11" s="72"/>
      <c r="E11" s="69"/>
      <c r="F11" s="70"/>
      <c r="G11" s="71"/>
      <c r="H11" s="72"/>
      <c r="I11" s="69"/>
      <c r="J11" s="70"/>
      <c r="K11" s="71"/>
      <c r="L11" s="72"/>
      <c r="M11" s="60"/>
      <c r="N11" s="61"/>
      <c r="O11" s="61"/>
      <c r="P11" s="67">
        <v>9</v>
      </c>
      <c r="Q11" s="67" t="s">
        <v>73</v>
      </c>
      <c r="R11" s="67" t="s">
        <v>74</v>
      </c>
      <c r="S11" s="67" t="s">
        <v>75</v>
      </c>
      <c r="T11" s="67" t="s">
        <v>76</v>
      </c>
      <c r="U11" s="67" t="s">
        <v>77</v>
      </c>
      <c r="V11" s="67" t="s">
        <v>78</v>
      </c>
    </row>
    <row r="12" spans="1:22" ht="23.1" customHeight="1" thickBot="1" x14ac:dyDescent="0.4">
      <c r="A12" s="77" t="s">
        <v>107</v>
      </c>
      <c r="B12" s="78"/>
      <c r="C12" s="79"/>
      <c r="D12" s="80"/>
      <c r="E12" s="77" t="s">
        <v>107</v>
      </c>
      <c r="F12" s="78"/>
      <c r="G12" s="79"/>
      <c r="H12" s="80"/>
      <c r="I12" s="77" t="s">
        <v>107</v>
      </c>
      <c r="J12" s="78"/>
      <c r="K12" s="79"/>
      <c r="L12" s="80"/>
      <c r="M12" s="60"/>
      <c r="N12" s="61"/>
      <c r="O12" s="61"/>
      <c r="P12" s="67">
        <v>10</v>
      </c>
      <c r="Q12" s="67" t="s">
        <v>79</v>
      </c>
      <c r="R12" s="67" t="s">
        <v>80</v>
      </c>
      <c r="S12" s="67" t="s">
        <v>81</v>
      </c>
      <c r="T12" s="67" t="s">
        <v>82</v>
      </c>
      <c r="U12" s="67" t="s">
        <v>83</v>
      </c>
      <c r="V12" s="67" t="s">
        <v>84</v>
      </c>
    </row>
    <row r="13" spans="1:22" ht="23.1" customHeight="1" x14ac:dyDescent="0.35">
      <c r="A13" s="135" t="s">
        <v>106</v>
      </c>
      <c r="B13" s="136"/>
      <c r="C13" s="136"/>
      <c r="D13" s="137"/>
      <c r="E13" s="135" t="s">
        <v>106</v>
      </c>
      <c r="F13" s="136"/>
      <c r="G13" s="136"/>
      <c r="H13" s="137"/>
      <c r="I13" s="135" t="s">
        <v>106</v>
      </c>
      <c r="J13" s="136"/>
      <c r="K13" s="136"/>
      <c r="L13" s="137"/>
      <c r="M13" s="60"/>
      <c r="N13" s="61"/>
      <c r="O13" s="61"/>
      <c r="P13" s="67">
        <v>11</v>
      </c>
      <c r="Q13" s="67" t="s">
        <v>85</v>
      </c>
      <c r="R13" s="67" t="s">
        <v>86</v>
      </c>
      <c r="S13" s="67" t="s">
        <v>87</v>
      </c>
      <c r="T13" s="67" t="s">
        <v>88</v>
      </c>
      <c r="U13" s="67" t="s">
        <v>89</v>
      </c>
      <c r="V13" s="67" t="s">
        <v>90</v>
      </c>
    </row>
    <row r="14" spans="1:22" ht="23.1" customHeight="1" x14ac:dyDescent="0.35">
      <c r="A14" s="62" t="s">
        <v>91</v>
      </c>
      <c r="B14" s="63">
        <v>1</v>
      </c>
      <c r="C14" s="64" t="s">
        <v>92</v>
      </c>
      <c r="D14" s="65">
        <v>2</v>
      </c>
      <c r="E14" s="62" t="s">
        <v>91</v>
      </c>
      <c r="F14" s="63">
        <v>2</v>
      </c>
      <c r="G14" s="64" t="s">
        <v>92</v>
      </c>
      <c r="H14" s="65">
        <v>2</v>
      </c>
      <c r="I14" s="62" t="s">
        <v>91</v>
      </c>
      <c r="J14" s="63">
        <v>3</v>
      </c>
      <c r="K14" s="64" t="s">
        <v>92</v>
      </c>
      <c r="L14" s="65">
        <v>2</v>
      </c>
      <c r="M14" s="60"/>
      <c r="N14" s="61"/>
      <c r="O14" s="61"/>
      <c r="S14" s="61"/>
    </row>
    <row r="15" spans="1:22" ht="23.1" customHeight="1" x14ac:dyDescent="0.35">
      <c r="A15" s="138" t="str">
        <f>Q26</f>
        <v>Lillemagi Kristi-Riin</v>
      </c>
      <c r="B15" s="139"/>
      <c r="C15" s="140" t="str">
        <f>Q35</f>
        <v>Paberza Marite</v>
      </c>
      <c r="D15" s="141"/>
      <c r="E15" s="138" t="str">
        <f>Q32</f>
        <v>Osokina Tatjana</v>
      </c>
      <c r="F15" s="139"/>
      <c r="G15" s="140" t="str">
        <f>Q30</f>
        <v>Skulme Inese</v>
      </c>
      <c r="H15" s="141"/>
      <c r="I15" s="138" t="str">
        <f>Q27</f>
        <v>Kuzmina Santa Samanta</v>
      </c>
      <c r="J15" s="139"/>
      <c r="K15" s="140" t="str">
        <f>Q25</f>
        <v>Warner Barbara</v>
      </c>
      <c r="L15" s="141"/>
      <c r="M15" s="60"/>
      <c r="N15" s="61"/>
      <c r="O15" s="61"/>
      <c r="S15" s="61"/>
    </row>
    <row r="16" spans="1:22" ht="23.1" customHeight="1" x14ac:dyDescent="0.35">
      <c r="A16" s="131" t="s">
        <v>4</v>
      </c>
      <c r="B16" s="132"/>
      <c r="C16" s="133" t="s">
        <v>4</v>
      </c>
      <c r="D16" s="134"/>
      <c r="E16" s="131" t="s">
        <v>4</v>
      </c>
      <c r="F16" s="132"/>
      <c r="G16" s="133" t="s">
        <v>4</v>
      </c>
      <c r="H16" s="134"/>
      <c r="I16" s="131" t="s">
        <v>4</v>
      </c>
      <c r="J16" s="132"/>
      <c r="K16" s="133" t="s">
        <v>4</v>
      </c>
      <c r="L16" s="134"/>
      <c r="M16" s="60"/>
      <c r="N16" s="61"/>
      <c r="O16" s="61"/>
      <c r="S16" s="61"/>
    </row>
    <row r="17" spans="1:19" ht="23.1" customHeight="1" x14ac:dyDescent="0.35">
      <c r="A17" s="69" t="s">
        <v>25</v>
      </c>
      <c r="B17" s="70"/>
      <c r="C17" s="71" t="s">
        <v>26</v>
      </c>
      <c r="D17" s="72"/>
      <c r="E17" s="69" t="s">
        <v>25</v>
      </c>
      <c r="F17" s="70"/>
      <c r="G17" s="71" t="s">
        <v>26</v>
      </c>
      <c r="H17" s="72"/>
      <c r="I17" s="69" t="s">
        <v>25</v>
      </c>
      <c r="J17" s="70"/>
      <c r="K17" s="71" t="s">
        <v>26</v>
      </c>
      <c r="L17" s="72"/>
      <c r="M17" s="60"/>
      <c r="N17" s="61"/>
      <c r="O17" s="61"/>
      <c r="S17" s="61"/>
    </row>
    <row r="18" spans="1:19" ht="23.1" customHeight="1" x14ac:dyDescent="0.35">
      <c r="A18" s="69" t="s">
        <v>33</v>
      </c>
      <c r="B18" s="70"/>
      <c r="C18" s="71" t="s">
        <v>34</v>
      </c>
      <c r="D18" s="72"/>
      <c r="E18" s="69" t="s">
        <v>33</v>
      </c>
      <c r="F18" s="70"/>
      <c r="G18" s="71" t="s">
        <v>34</v>
      </c>
      <c r="H18" s="72"/>
      <c r="I18" s="69" t="s">
        <v>33</v>
      </c>
      <c r="J18" s="70"/>
      <c r="K18" s="71" t="s">
        <v>34</v>
      </c>
      <c r="L18" s="72"/>
      <c r="M18" s="60"/>
      <c r="N18" s="61"/>
      <c r="O18" s="61"/>
      <c r="S18" s="61"/>
    </row>
    <row r="19" spans="1:19" ht="23.1" customHeight="1" x14ac:dyDescent="0.35">
      <c r="A19" s="69" t="s">
        <v>41</v>
      </c>
      <c r="B19" s="70"/>
      <c r="C19" s="71" t="s">
        <v>42</v>
      </c>
      <c r="D19" s="72"/>
      <c r="E19" s="69" t="s">
        <v>41</v>
      </c>
      <c r="F19" s="70"/>
      <c r="G19" s="71" t="s">
        <v>42</v>
      </c>
      <c r="H19" s="72"/>
      <c r="I19" s="69" t="s">
        <v>41</v>
      </c>
      <c r="J19" s="70"/>
      <c r="K19" s="71" t="s">
        <v>42</v>
      </c>
      <c r="L19" s="72"/>
      <c r="M19" s="60"/>
      <c r="N19" s="61"/>
      <c r="O19" s="61"/>
      <c r="S19" s="61"/>
    </row>
    <row r="20" spans="1:19" ht="23.1" customHeight="1" x14ac:dyDescent="0.35">
      <c r="A20" s="69" t="s">
        <v>49</v>
      </c>
      <c r="B20" s="70"/>
      <c r="C20" s="71" t="s">
        <v>50</v>
      </c>
      <c r="D20" s="72"/>
      <c r="E20" s="69" t="s">
        <v>49</v>
      </c>
      <c r="F20" s="70"/>
      <c r="G20" s="71" t="s">
        <v>50</v>
      </c>
      <c r="H20" s="72"/>
      <c r="I20" s="69" t="s">
        <v>49</v>
      </c>
      <c r="J20" s="70"/>
      <c r="K20" s="71" t="s">
        <v>50</v>
      </c>
      <c r="L20" s="72"/>
      <c r="M20" s="60"/>
      <c r="N20" s="61"/>
      <c r="O20" s="61"/>
      <c r="S20" s="61"/>
    </row>
    <row r="21" spans="1:19" ht="23.1" customHeight="1" x14ac:dyDescent="0.35">
      <c r="A21" s="69" t="s">
        <v>57</v>
      </c>
      <c r="B21" s="70"/>
      <c r="C21" s="71" t="s">
        <v>58</v>
      </c>
      <c r="D21" s="72"/>
      <c r="E21" s="69" t="s">
        <v>57</v>
      </c>
      <c r="F21" s="70"/>
      <c r="G21" s="71" t="s">
        <v>58</v>
      </c>
      <c r="H21" s="72"/>
      <c r="I21" s="69" t="s">
        <v>57</v>
      </c>
      <c r="J21" s="70"/>
      <c r="K21" s="71" t="s">
        <v>58</v>
      </c>
      <c r="L21" s="72"/>
      <c r="M21" s="60"/>
      <c r="N21" s="61"/>
      <c r="O21" s="61"/>
      <c r="S21" s="61"/>
    </row>
    <row r="22" spans="1:19" ht="23.1" customHeight="1" x14ac:dyDescent="0.35">
      <c r="A22" s="73" t="s">
        <v>65</v>
      </c>
      <c r="B22" s="74"/>
      <c r="C22" s="75" t="s">
        <v>66</v>
      </c>
      <c r="D22" s="76"/>
      <c r="E22" s="73" t="s">
        <v>65</v>
      </c>
      <c r="F22" s="74"/>
      <c r="G22" s="75" t="s">
        <v>66</v>
      </c>
      <c r="H22" s="76"/>
      <c r="I22" s="73" t="s">
        <v>65</v>
      </c>
      <c r="J22" s="74"/>
      <c r="K22" s="75" t="s">
        <v>66</v>
      </c>
      <c r="L22" s="76"/>
      <c r="M22" s="60"/>
      <c r="N22" s="61"/>
      <c r="O22" s="61"/>
      <c r="S22" s="61"/>
    </row>
    <row r="23" spans="1:19" ht="23.1" customHeight="1" x14ac:dyDescent="0.35">
      <c r="A23" s="69"/>
      <c r="B23" s="70"/>
      <c r="C23" s="71"/>
      <c r="D23" s="72"/>
      <c r="E23" s="69"/>
      <c r="F23" s="70"/>
      <c r="G23" s="71"/>
      <c r="H23" s="72"/>
      <c r="I23" s="69"/>
      <c r="J23" s="70"/>
      <c r="K23" s="71"/>
      <c r="L23" s="72"/>
      <c r="M23" s="60"/>
      <c r="N23" s="61"/>
      <c r="O23" s="61"/>
      <c r="P23" s="146" t="s">
        <v>101</v>
      </c>
      <c r="Q23" s="147"/>
      <c r="R23" s="148"/>
      <c r="S23" s="61"/>
    </row>
    <row r="24" spans="1:19" ht="23.1" customHeight="1" thickBot="1" x14ac:dyDescent="0.4">
      <c r="A24" s="77" t="s">
        <v>107</v>
      </c>
      <c r="B24" s="78"/>
      <c r="C24" s="79"/>
      <c r="D24" s="80"/>
      <c r="E24" s="77" t="s">
        <v>107</v>
      </c>
      <c r="F24" s="78"/>
      <c r="G24" s="79"/>
      <c r="H24" s="80"/>
      <c r="I24" s="77" t="s">
        <v>107</v>
      </c>
      <c r="J24" s="78"/>
      <c r="K24" s="79"/>
      <c r="L24" s="80"/>
      <c r="M24" s="60"/>
      <c r="N24" s="61"/>
      <c r="O24" s="61"/>
      <c r="P24" s="81" t="s">
        <v>100</v>
      </c>
      <c r="Q24" s="146" t="s">
        <v>4</v>
      </c>
      <c r="R24" s="148"/>
      <c r="S24" s="61"/>
    </row>
    <row r="25" spans="1:19" ht="23.1" customHeight="1" x14ac:dyDescent="0.35">
      <c r="A25" s="135" t="s">
        <v>106</v>
      </c>
      <c r="B25" s="136"/>
      <c r="C25" s="136"/>
      <c r="D25" s="137"/>
      <c r="E25" s="135" t="s">
        <v>106</v>
      </c>
      <c r="F25" s="136"/>
      <c r="G25" s="136"/>
      <c r="H25" s="137"/>
      <c r="I25" s="135" t="s">
        <v>106</v>
      </c>
      <c r="J25" s="136"/>
      <c r="K25" s="136"/>
      <c r="L25" s="137"/>
      <c r="M25" s="60"/>
      <c r="N25" s="61"/>
      <c r="O25" s="61"/>
      <c r="P25" s="67">
        <v>1</v>
      </c>
      <c r="Q25" s="144" t="str">
        <f>'Table-12'!B5</f>
        <v>Warner Barbara</v>
      </c>
      <c r="R25" s="145"/>
      <c r="S25" s="61"/>
    </row>
    <row r="26" spans="1:19" ht="23.1" customHeight="1" x14ac:dyDescent="0.35">
      <c r="A26" s="62" t="s">
        <v>91</v>
      </c>
      <c r="B26" s="63">
        <v>1</v>
      </c>
      <c r="C26" s="64" t="s">
        <v>92</v>
      </c>
      <c r="D26" s="65">
        <v>3</v>
      </c>
      <c r="E26" s="62" t="s">
        <v>91</v>
      </c>
      <c r="F26" s="63">
        <v>2</v>
      </c>
      <c r="G26" s="64" t="s">
        <v>92</v>
      </c>
      <c r="H26" s="65">
        <v>3</v>
      </c>
      <c r="I26" s="62" t="s">
        <v>91</v>
      </c>
      <c r="J26" s="63">
        <v>3</v>
      </c>
      <c r="K26" s="64" t="s">
        <v>92</v>
      </c>
      <c r="L26" s="65">
        <v>3</v>
      </c>
      <c r="M26" s="60"/>
      <c r="N26" s="61"/>
      <c r="O26" s="61"/>
      <c r="P26" s="67">
        <v>2</v>
      </c>
      <c r="Q26" s="144" t="str">
        <f>'Table-12'!B7</f>
        <v>Lillemagi Kristi-Riin</v>
      </c>
      <c r="R26" s="145"/>
      <c r="S26" s="61"/>
    </row>
    <row r="27" spans="1:19" ht="23.1" customHeight="1" x14ac:dyDescent="0.35">
      <c r="A27" s="138" t="str">
        <f>Q27</f>
        <v>Kuzmina Santa Samanta</v>
      </c>
      <c r="B27" s="139"/>
      <c r="C27" s="140" t="str">
        <f>Q34</f>
        <v>Krastina Liana</v>
      </c>
      <c r="D27" s="141"/>
      <c r="E27" s="138" t="str">
        <f>Q33</f>
        <v>Chaiko Nadezda</v>
      </c>
      <c r="F27" s="139"/>
      <c r="G27" s="140" t="str">
        <f>Q29</f>
        <v>Balaka Dace</v>
      </c>
      <c r="H27" s="141"/>
      <c r="I27" s="138" t="str">
        <f>Q28</f>
        <v>Rathsack Miriam</v>
      </c>
      <c r="J27" s="139"/>
      <c r="K27" s="140" t="str">
        <f>Q35</f>
        <v>Paberza Marite</v>
      </c>
      <c r="L27" s="141"/>
      <c r="M27" s="60"/>
      <c r="N27" s="61"/>
      <c r="O27" s="61"/>
      <c r="P27" s="67">
        <v>3</v>
      </c>
      <c r="Q27" s="144" t="str">
        <f>'Table-12'!B9</f>
        <v>Kuzmina Santa Samanta</v>
      </c>
      <c r="R27" s="145"/>
      <c r="S27" s="61"/>
    </row>
    <row r="28" spans="1:19" ht="23.1" customHeight="1" x14ac:dyDescent="0.35">
      <c r="A28" s="131" t="s">
        <v>4</v>
      </c>
      <c r="B28" s="132"/>
      <c r="C28" s="133" t="s">
        <v>4</v>
      </c>
      <c r="D28" s="134"/>
      <c r="E28" s="131" t="s">
        <v>4</v>
      </c>
      <c r="F28" s="132"/>
      <c r="G28" s="133" t="s">
        <v>4</v>
      </c>
      <c r="H28" s="134"/>
      <c r="I28" s="131" t="s">
        <v>4</v>
      </c>
      <c r="J28" s="132"/>
      <c r="K28" s="133" t="s">
        <v>4</v>
      </c>
      <c r="L28" s="134"/>
      <c r="M28" s="60"/>
      <c r="N28" s="61"/>
      <c r="O28" s="61"/>
      <c r="P28" s="67">
        <v>4</v>
      </c>
      <c r="Q28" s="142" t="str">
        <f>'Table-12'!B11</f>
        <v>Rathsack Miriam</v>
      </c>
      <c r="R28" s="143"/>
      <c r="S28" s="61"/>
    </row>
    <row r="29" spans="1:19" ht="23.1" customHeight="1" x14ac:dyDescent="0.35">
      <c r="A29" s="69" t="s">
        <v>25</v>
      </c>
      <c r="B29" s="70"/>
      <c r="C29" s="71" t="s">
        <v>26</v>
      </c>
      <c r="D29" s="72"/>
      <c r="E29" s="69" t="s">
        <v>25</v>
      </c>
      <c r="F29" s="70"/>
      <c r="G29" s="71" t="s">
        <v>26</v>
      </c>
      <c r="H29" s="72"/>
      <c r="I29" s="69" t="s">
        <v>25</v>
      </c>
      <c r="J29" s="70"/>
      <c r="K29" s="71" t="s">
        <v>26</v>
      </c>
      <c r="L29" s="72"/>
      <c r="M29" s="60"/>
      <c r="N29" s="61"/>
      <c r="O29" s="61"/>
      <c r="P29" s="67">
        <v>5</v>
      </c>
      <c r="Q29" s="142" t="str">
        <f>'Table-12'!B13</f>
        <v>Balaka Dace</v>
      </c>
      <c r="R29" s="143"/>
      <c r="S29" s="61"/>
    </row>
    <row r="30" spans="1:19" ht="23.1" customHeight="1" x14ac:dyDescent="0.35">
      <c r="A30" s="69" t="s">
        <v>33</v>
      </c>
      <c r="B30" s="70"/>
      <c r="C30" s="71" t="s">
        <v>34</v>
      </c>
      <c r="D30" s="72"/>
      <c r="E30" s="69" t="s">
        <v>33</v>
      </c>
      <c r="F30" s="70"/>
      <c r="G30" s="71" t="s">
        <v>34</v>
      </c>
      <c r="H30" s="72"/>
      <c r="I30" s="69" t="s">
        <v>33</v>
      </c>
      <c r="J30" s="70"/>
      <c r="K30" s="71" t="s">
        <v>34</v>
      </c>
      <c r="L30" s="72"/>
      <c r="M30" s="60"/>
      <c r="N30" s="61"/>
      <c r="O30" s="61"/>
      <c r="P30" s="67">
        <v>6</v>
      </c>
      <c r="Q30" s="142" t="str">
        <f>'Table-12'!B15</f>
        <v>Skulme Inese</v>
      </c>
      <c r="R30" s="143"/>
      <c r="S30" s="61"/>
    </row>
    <row r="31" spans="1:19" ht="23.1" customHeight="1" x14ac:dyDescent="0.35">
      <c r="A31" s="69" t="s">
        <v>41</v>
      </c>
      <c r="B31" s="70"/>
      <c r="C31" s="71" t="s">
        <v>42</v>
      </c>
      <c r="D31" s="72"/>
      <c r="E31" s="69" t="s">
        <v>41</v>
      </c>
      <c r="F31" s="70"/>
      <c r="G31" s="71" t="s">
        <v>42</v>
      </c>
      <c r="H31" s="72"/>
      <c r="I31" s="69" t="s">
        <v>41</v>
      </c>
      <c r="J31" s="70"/>
      <c r="K31" s="71" t="s">
        <v>42</v>
      </c>
      <c r="L31" s="72"/>
      <c r="M31" s="60"/>
      <c r="N31" s="61"/>
      <c r="O31" s="61"/>
      <c r="P31" s="67">
        <v>7</v>
      </c>
      <c r="Q31" s="142" t="str">
        <f>'Table-12'!B17</f>
        <v>Indrane Ilona</v>
      </c>
      <c r="R31" s="143"/>
      <c r="S31" s="61"/>
    </row>
    <row r="32" spans="1:19" ht="23.1" customHeight="1" x14ac:dyDescent="0.35">
      <c r="A32" s="69" t="s">
        <v>49</v>
      </c>
      <c r="B32" s="70"/>
      <c r="C32" s="71" t="s">
        <v>50</v>
      </c>
      <c r="D32" s="72"/>
      <c r="E32" s="69" t="s">
        <v>49</v>
      </c>
      <c r="F32" s="70"/>
      <c r="G32" s="71" t="s">
        <v>50</v>
      </c>
      <c r="H32" s="72"/>
      <c r="I32" s="69" t="s">
        <v>49</v>
      </c>
      <c r="J32" s="70"/>
      <c r="K32" s="71" t="s">
        <v>50</v>
      </c>
      <c r="L32" s="72"/>
      <c r="M32" s="60"/>
      <c r="N32" s="61"/>
      <c r="O32" s="61"/>
      <c r="P32" s="67">
        <v>8</v>
      </c>
      <c r="Q32" s="144" t="str">
        <f>'Table-12'!B19</f>
        <v>Osokina Tatjana</v>
      </c>
      <c r="R32" s="145"/>
      <c r="S32" s="61"/>
    </row>
    <row r="33" spans="1:19" ht="23.1" customHeight="1" x14ac:dyDescent="0.35">
      <c r="A33" s="69" t="s">
        <v>57</v>
      </c>
      <c r="B33" s="70"/>
      <c r="C33" s="71" t="s">
        <v>58</v>
      </c>
      <c r="D33" s="72"/>
      <c r="E33" s="69" t="s">
        <v>57</v>
      </c>
      <c r="F33" s="70"/>
      <c r="G33" s="71" t="s">
        <v>58</v>
      </c>
      <c r="H33" s="72"/>
      <c r="I33" s="69" t="s">
        <v>57</v>
      </c>
      <c r="J33" s="70"/>
      <c r="K33" s="71" t="s">
        <v>58</v>
      </c>
      <c r="L33" s="72"/>
      <c r="M33" s="60"/>
      <c r="N33" s="61"/>
      <c r="O33" s="61"/>
      <c r="P33" s="67">
        <v>9</v>
      </c>
      <c r="Q33" s="142" t="str">
        <f>'Table-12'!B21</f>
        <v>Chaiko Nadezda</v>
      </c>
      <c r="R33" s="143"/>
      <c r="S33" s="61"/>
    </row>
    <row r="34" spans="1:19" ht="23.1" customHeight="1" x14ac:dyDescent="0.35">
      <c r="A34" s="73" t="s">
        <v>65</v>
      </c>
      <c r="B34" s="74"/>
      <c r="C34" s="75" t="s">
        <v>66</v>
      </c>
      <c r="D34" s="76"/>
      <c r="E34" s="73" t="s">
        <v>65</v>
      </c>
      <c r="F34" s="74"/>
      <c r="G34" s="75" t="s">
        <v>66</v>
      </c>
      <c r="H34" s="76"/>
      <c r="I34" s="73" t="s">
        <v>65</v>
      </c>
      <c r="J34" s="74"/>
      <c r="K34" s="75" t="s">
        <v>66</v>
      </c>
      <c r="L34" s="76"/>
      <c r="M34" s="60"/>
      <c r="N34" s="61"/>
      <c r="O34" s="61"/>
      <c r="P34" s="67">
        <v>10</v>
      </c>
      <c r="Q34" s="142" t="str">
        <f>'Table-12'!B23</f>
        <v>Krastina Liana</v>
      </c>
      <c r="R34" s="143"/>
      <c r="S34" s="61"/>
    </row>
    <row r="35" spans="1:19" ht="23.1" customHeight="1" x14ac:dyDescent="0.35">
      <c r="A35" s="69"/>
      <c r="B35" s="70"/>
      <c r="C35" s="71"/>
      <c r="D35" s="72"/>
      <c r="E35" s="69"/>
      <c r="F35" s="70"/>
      <c r="G35" s="71"/>
      <c r="H35" s="72"/>
      <c r="I35" s="69"/>
      <c r="J35" s="70"/>
      <c r="K35" s="71"/>
      <c r="L35" s="72"/>
      <c r="M35" s="60"/>
      <c r="N35" s="61"/>
      <c r="O35" s="61"/>
      <c r="P35" s="67">
        <v>11</v>
      </c>
      <c r="Q35" s="142" t="str">
        <f>'Table-12'!B25</f>
        <v>Paberza Marite</v>
      </c>
      <c r="R35" s="143"/>
      <c r="S35" s="61"/>
    </row>
    <row r="36" spans="1:19" ht="23.1" customHeight="1" thickBot="1" x14ac:dyDescent="0.4">
      <c r="A36" s="77" t="s">
        <v>107</v>
      </c>
      <c r="B36" s="78"/>
      <c r="C36" s="79"/>
      <c r="D36" s="80"/>
      <c r="E36" s="77" t="s">
        <v>107</v>
      </c>
      <c r="F36" s="78"/>
      <c r="G36" s="79"/>
      <c r="H36" s="80"/>
      <c r="I36" s="77" t="s">
        <v>107</v>
      </c>
      <c r="J36" s="78"/>
      <c r="K36" s="79"/>
      <c r="L36" s="80"/>
      <c r="M36" s="60"/>
      <c r="N36" s="61"/>
      <c r="O36" s="61"/>
      <c r="P36" s="67">
        <v>12</v>
      </c>
      <c r="Q36" s="142" t="str">
        <f>'Table-12'!B27</f>
        <v>Uustulnd Andrea</v>
      </c>
      <c r="R36" s="143"/>
      <c r="S36" s="61"/>
    </row>
    <row r="37" spans="1:19" ht="23.1" customHeight="1" x14ac:dyDescent="0.35">
      <c r="A37" s="135" t="s">
        <v>106</v>
      </c>
      <c r="B37" s="136"/>
      <c r="C37" s="136"/>
      <c r="D37" s="137"/>
      <c r="E37" s="135" t="s">
        <v>106</v>
      </c>
      <c r="F37" s="136"/>
      <c r="G37" s="136"/>
      <c r="H37" s="137"/>
      <c r="I37" s="135" t="s">
        <v>106</v>
      </c>
      <c r="J37" s="136"/>
      <c r="K37" s="136"/>
      <c r="L37" s="137"/>
      <c r="M37" s="82"/>
    </row>
    <row r="38" spans="1:19" ht="23.1" customHeight="1" x14ac:dyDescent="0.35">
      <c r="A38" s="62" t="s">
        <v>91</v>
      </c>
      <c r="B38" s="63">
        <v>1</v>
      </c>
      <c r="C38" s="64" t="s">
        <v>92</v>
      </c>
      <c r="D38" s="65">
        <v>4</v>
      </c>
      <c r="E38" s="62" t="s">
        <v>91</v>
      </c>
      <c r="F38" s="63">
        <v>2</v>
      </c>
      <c r="G38" s="64" t="s">
        <v>92</v>
      </c>
      <c r="H38" s="65">
        <v>4</v>
      </c>
      <c r="I38" s="62" t="s">
        <v>91</v>
      </c>
      <c r="J38" s="63">
        <v>3</v>
      </c>
      <c r="K38" s="64" t="s">
        <v>92</v>
      </c>
      <c r="L38" s="65">
        <v>4</v>
      </c>
      <c r="M38" s="82"/>
    </row>
    <row r="39" spans="1:19" ht="23.1" customHeight="1" x14ac:dyDescent="0.3">
      <c r="A39" s="138" t="str">
        <f>Q28</f>
        <v>Rathsack Miriam</v>
      </c>
      <c r="B39" s="139"/>
      <c r="C39" s="140" t="str">
        <f>Q33</f>
        <v>Chaiko Nadezda</v>
      </c>
      <c r="D39" s="141"/>
      <c r="E39" s="138" t="str">
        <f>Q34</f>
        <v>Krastina Liana</v>
      </c>
      <c r="F39" s="139"/>
      <c r="G39" s="140" t="str">
        <f>Q28</f>
        <v>Rathsack Miriam</v>
      </c>
      <c r="H39" s="141"/>
      <c r="I39" s="138" t="str">
        <f>Q26</f>
        <v>Lillemagi Kristi-Riin</v>
      </c>
      <c r="J39" s="139"/>
      <c r="K39" s="140" t="str">
        <f>Q36</f>
        <v>Uustulnd Andrea</v>
      </c>
      <c r="L39" s="141"/>
      <c r="M39" s="82"/>
    </row>
    <row r="40" spans="1:19" ht="23.1" customHeight="1" x14ac:dyDescent="0.35">
      <c r="A40" s="131" t="s">
        <v>4</v>
      </c>
      <c r="B40" s="132"/>
      <c r="C40" s="133" t="s">
        <v>4</v>
      </c>
      <c r="D40" s="134"/>
      <c r="E40" s="131" t="s">
        <v>4</v>
      </c>
      <c r="F40" s="132"/>
      <c r="G40" s="133" t="s">
        <v>4</v>
      </c>
      <c r="H40" s="134"/>
      <c r="I40" s="131" t="s">
        <v>4</v>
      </c>
      <c r="J40" s="132"/>
      <c r="K40" s="133" t="s">
        <v>4</v>
      </c>
      <c r="L40" s="134"/>
      <c r="M40" s="82"/>
    </row>
    <row r="41" spans="1:19" ht="23.1" customHeight="1" x14ac:dyDescent="0.35">
      <c r="A41" s="69" t="s">
        <v>25</v>
      </c>
      <c r="B41" s="70"/>
      <c r="C41" s="71" t="s">
        <v>26</v>
      </c>
      <c r="D41" s="72"/>
      <c r="E41" s="69" t="s">
        <v>25</v>
      </c>
      <c r="F41" s="70"/>
      <c r="G41" s="71" t="s">
        <v>26</v>
      </c>
      <c r="H41" s="72"/>
      <c r="I41" s="69" t="s">
        <v>25</v>
      </c>
      <c r="J41" s="70"/>
      <c r="K41" s="71" t="s">
        <v>26</v>
      </c>
      <c r="L41" s="72"/>
      <c r="M41" s="82"/>
    </row>
    <row r="42" spans="1:19" ht="23.1" customHeight="1" x14ac:dyDescent="0.35">
      <c r="A42" s="69" t="s">
        <v>33</v>
      </c>
      <c r="B42" s="70"/>
      <c r="C42" s="71" t="s">
        <v>34</v>
      </c>
      <c r="D42" s="72"/>
      <c r="E42" s="69" t="s">
        <v>33</v>
      </c>
      <c r="F42" s="70"/>
      <c r="G42" s="71" t="s">
        <v>34</v>
      </c>
      <c r="H42" s="72"/>
      <c r="I42" s="69" t="s">
        <v>33</v>
      </c>
      <c r="J42" s="70"/>
      <c r="K42" s="71" t="s">
        <v>34</v>
      </c>
      <c r="L42" s="72"/>
      <c r="M42" s="82"/>
    </row>
    <row r="43" spans="1:19" ht="23.1" customHeight="1" x14ac:dyDescent="0.35">
      <c r="A43" s="69" t="s">
        <v>41</v>
      </c>
      <c r="B43" s="70"/>
      <c r="C43" s="71" t="s">
        <v>42</v>
      </c>
      <c r="D43" s="72"/>
      <c r="E43" s="69" t="s">
        <v>41</v>
      </c>
      <c r="F43" s="70"/>
      <c r="G43" s="71" t="s">
        <v>42</v>
      </c>
      <c r="H43" s="72"/>
      <c r="I43" s="69" t="s">
        <v>41</v>
      </c>
      <c r="J43" s="70"/>
      <c r="K43" s="71" t="s">
        <v>42</v>
      </c>
      <c r="L43" s="72"/>
      <c r="M43" s="82"/>
    </row>
    <row r="44" spans="1:19" ht="23.1" customHeight="1" x14ac:dyDescent="0.35">
      <c r="A44" s="69" t="s">
        <v>49</v>
      </c>
      <c r="B44" s="70"/>
      <c r="C44" s="71" t="s">
        <v>50</v>
      </c>
      <c r="D44" s="72"/>
      <c r="E44" s="69" t="s">
        <v>49</v>
      </c>
      <c r="F44" s="70"/>
      <c r="G44" s="71" t="s">
        <v>50</v>
      </c>
      <c r="H44" s="72"/>
      <c r="I44" s="69" t="s">
        <v>49</v>
      </c>
      <c r="J44" s="70"/>
      <c r="K44" s="71" t="s">
        <v>50</v>
      </c>
      <c r="L44" s="72"/>
      <c r="M44" s="82"/>
    </row>
    <row r="45" spans="1:19" ht="23.1" customHeight="1" x14ac:dyDescent="0.35">
      <c r="A45" s="69" t="s">
        <v>57</v>
      </c>
      <c r="B45" s="70"/>
      <c r="C45" s="71" t="s">
        <v>58</v>
      </c>
      <c r="D45" s="72"/>
      <c r="E45" s="69" t="s">
        <v>57</v>
      </c>
      <c r="F45" s="70"/>
      <c r="G45" s="71" t="s">
        <v>58</v>
      </c>
      <c r="H45" s="72"/>
      <c r="I45" s="69" t="s">
        <v>57</v>
      </c>
      <c r="J45" s="70"/>
      <c r="K45" s="71" t="s">
        <v>58</v>
      </c>
      <c r="L45" s="72"/>
      <c r="M45" s="82"/>
    </row>
    <row r="46" spans="1:19" ht="23.1" customHeight="1" x14ac:dyDescent="0.35">
      <c r="A46" s="73" t="s">
        <v>65</v>
      </c>
      <c r="B46" s="74"/>
      <c r="C46" s="75" t="s">
        <v>66</v>
      </c>
      <c r="D46" s="76"/>
      <c r="E46" s="73" t="s">
        <v>65</v>
      </c>
      <c r="F46" s="74"/>
      <c r="G46" s="75" t="s">
        <v>66</v>
      </c>
      <c r="H46" s="76"/>
      <c r="I46" s="73" t="s">
        <v>65</v>
      </c>
      <c r="J46" s="74"/>
      <c r="K46" s="75" t="s">
        <v>66</v>
      </c>
      <c r="L46" s="76"/>
      <c r="M46" s="82"/>
    </row>
    <row r="47" spans="1:19" ht="23.1" customHeight="1" x14ac:dyDescent="0.35">
      <c r="A47" s="69"/>
      <c r="B47" s="70"/>
      <c r="C47" s="71"/>
      <c r="D47" s="72"/>
      <c r="E47" s="69"/>
      <c r="F47" s="70"/>
      <c r="G47" s="71"/>
      <c r="H47" s="72"/>
      <c r="I47" s="69"/>
      <c r="J47" s="70"/>
      <c r="K47" s="71"/>
      <c r="L47" s="72"/>
      <c r="M47" s="82"/>
    </row>
    <row r="48" spans="1:19" ht="23.1" customHeight="1" thickBot="1" x14ac:dyDescent="0.4">
      <c r="A48" s="77" t="s">
        <v>107</v>
      </c>
      <c r="B48" s="78"/>
      <c r="C48" s="79"/>
      <c r="D48" s="80"/>
      <c r="E48" s="77" t="s">
        <v>107</v>
      </c>
      <c r="F48" s="78"/>
      <c r="G48" s="79"/>
      <c r="H48" s="80"/>
      <c r="I48" s="77" t="s">
        <v>107</v>
      </c>
      <c r="J48" s="78"/>
      <c r="K48" s="79"/>
      <c r="L48" s="80"/>
      <c r="M48" s="82"/>
    </row>
    <row r="49" spans="1:13" ht="23.1" customHeight="1" x14ac:dyDescent="0.35">
      <c r="A49" s="135" t="s">
        <v>106</v>
      </c>
      <c r="B49" s="136"/>
      <c r="C49" s="136"/>
      <c r="D49" s="137"/>
      <c r="E49" s="135" t="s">
        <v>106</v>
      </c>
      <c r="F49" s="136"/>
      <c r="G49" s="136"/>
      <c r="H49" s="137"/>
      <c r="I49" s="135" t="s">
        <v>106</v>
      </c>
      <c r="J49" s="136"/>
      <c r="K49" s="136"/>
      <c r="L49" s="137"/>
      <c r="M49" s="82"/>
    </row>
    <row r="50" spans="1:13" ht="23.1" customHeight="1" x14ac:dyDescent="0.35">
      <c r="A50" s="62" t="s">
        <v>91</v>
      </c>
      <c r="B50" s="63">
        <v>1</v>
      </c>
      <c r="C50" s="64" t="s">
        <v>92</v>
      </c>
      <c r="D50" s="65">
        <v>5</v>
      </c>
      <c r="E50" s="62" t="s">
        <v>91</v>
      </c>
      <c r="F50" s="63">
        <v>2</v>
      </c>
      <c r="G50" s="64" t="s">
        <v>92</v>
      </c>
      <c r="H50" s="65">
        <v>5</v>
      </c>
      <c r="I50" s="62" t="s">
        <v>91</v>
      </c>
      <c r="J50" s="63">
        <v>3</v>
      </c>
      <c r="K50" s="64" t="s">
        <v>92</v>
      </c>
      <c r="L50" s="65">
        <v>5</v>
      </c>
      <c r="M50" s="82"/>
    </row>
    <row r="51" spans="1:13" ht="23.1" customHeight="1" x14ac:dyDescent="0.3">
      <c r="A51" s="138" t="str">
        <f>Q29</f>
        <v>Balaka Dace</v>
      </c>
      <c r="B51" s="139"/>
      <c r="C51" s="140" t="str">
        <f>Q32</f>
        <v>Osokina Tatjana</v>
      </c>
      <c r="D51" s="141"/>
      <c r="E51" s="138" t="str">
        <f>Q36</f>
        <v>Uustulnd Andrea</v>
      </c>
      <c r="F51" s="139"/>
      <c r="G51" s="140" t="str">
        <f>Q31</f>
        <v>Indrane Ilona</v>
      </c>
      <c r="H51" s="141"/>
      <c r="I51" s="138" t="str">
        <f>Q30</f>
        <v>Skulme Inese</v>
      </c>
      <c r="J51" s="139"/>
      <c r="K51" s="140" t="str">
        <f>Q33</f>
        <v>Chaiko Nadezda</v>
      </c>
      <c r="L51" s="141"/>
      <c r="M51" s="82"/>
    </row>
    <row r="52" spans="1:13" ht="23.1" customHeight="1" x14ac:dyDescent="0.35">
      <c r="A52" s="131" t="s">
        <v>4</v>
      </c>
      <c r="B52" s="132"/>
      <c r="C52" s="133" t="s">
        <v>4</v>
      </c>
      <c r="D52" s="134"/>
      <c r="E52" s="131" t="s">
        <v>4</v>
      </c>
      <c r="F52" s="132"/>
      <c r="G52" s="133" t="s">
        <v>4</v>
      </c>
      <c r="H52" s="134"/>
      <c r="I52" s="131" t="s">
        <v>4</v>
      </c>
      <c r="J52" s="132"/>
      <c r="K52" s="133" t="s">
        <v>4</v>
      </c>
      <c r="L52" s="134"/>
      <c r="M52" s="82"/>
    </row>
    <row r="53" spans="1:13" ht="23.1" customHeight="1" x14ac:dyDescent="0.35">
      <c r="A53" s="69" t="s">
        <v>25</v>
      </c>
      <c r="B53" s="70"/>
      <c r="C53" s="71" t="s">
        <v>26</v>
      </c>
      <c r="D53" s="72"/>
      <c r="E53" s="69" t="s">
        <v>25</v>
      </c>
      <c r="F53" s="70"/>
      <c r="G53" s="71" t="s">
        <v>26</v>
      </c>
      <c r="H53" s="72"/>
      <c r="I53" s="69" t="s">
        <v>25</v>
      </c>
      <c r="J53" s="70"/>
      <c r="K53" s="71" t="s">
        <v>26</v>
      </c>
      <c r="L53" s="72"/>
      <c r="M53" s="82"/>
    </row>
    <row r="54" spans="1:13" ht="23.1" customHeight="1" x14ac:dyDescent="0.35">
      <c r="A54" s="69" t="s">
        <v>33</v>
      </c>
      <c r="B54" s="70"/>
      <c r="C54" s="71" t="s">
        <v>34</v>
      </c>
      <c r="D54" s="72"/>
      <c r="E54" s="69" t="s">
        <v>33</v>
      </c>
      <c r="F54" s="70"/>
      <c r="G54" s="71" t="s">
        <v>34</v>
      </c>
      <c r="H54" s="72"/>
      <c r="I54" s="69" t="s">
        <v>33</v>
      </c>
      <c r="J54" s="70"/>
      <c r="K54" s="71" t="s">
        <v>34</v>
      </c>
      <c r="L54" s="72"/>
      <c r="M54" s="82"/>
    </row>
    <row r="55" spans="1:13" ht="23.1" customHeight="1" x14ac:dyDescent="0.35">
      <c r="A55" s="69" t="s">
        <v>41</v>
      </c>
      <c r="B55" s="70"/>
      <c r="C55" s="71" t="s">
        <v>42</v>
      </c>
      <c r="D55" s="72"/>
      <c r="E55" s="69" t="s">
        <v>41</v>
      </c>
      <c r="F55" s="70"/>
      <c r="G55" s="71" t="s">
        <v>42</v>
      </c>
      <c r="H55" s="72"/>
      <c r="I55" s="69" t="s">
        <v>41</v>
      </c>
      <c r="J55" s="70"/>
      <c r="K55" s="71" t="s">
        <v>42</v>
      </c>
      <c r="L55" s="72"/>
      <c r="M55" s="82"/>
    </row>
    <row r="56" spans="1:13" ht="23.1" customHeight="1" x14ac:dyDescent="0.35">
      <c r="A56" s="69" t="s">
        <v>49</v>
      </c>
      <c r="B56" s="70"/>
      <c r="C56" s="71" t="s">
        <v>50</v>
      </c>
      <c r="D56" s="72"/>
      <c r="E56" s="69" t="s">
        <v>49</v>
      </c>
      <c r="F56" s="70"/>
      <c r="G56" s="71" t="s">
        <v>50</v>
      </c>
      <c r="H56" s="72"/>
      <c r="I56" s="69" t="s">
        <v>49</v>
      </c>
      <c r="J56" s="70"/>
      <c r="K56" s="71" t="s">
        <v>50</v>
      </c>
      <c r="L56" s="72"/>
      <c r="M56" s="82"/>
    </row>
    <row r="57" spans="1:13" ht="23.1" customHeight="1" x14ac:dyDescent="0.35">
      <c r="A57" s="69" t="s">
        <v>57</v>
      </c>
      <c r="B57" s="70"/>
      <c r="C57" s="71" t="s">
        <v>58</v>
      </c>
      <c r="D57" s="72"/>
      <c r="E57" s="69" t="s">
        <v>57</v>
      </c>
      <c r="F57" s="70"/>
      <c r="G57" s="71" t="s">
        <v>58</v>
      </c>
      <c r="H57" s="72"/>
      <c r="I57" s="69" t="s">
        <v>57</v>
      </c>
      <c r="J57" s="70"/>
      <c r="K57" s="71" t="s">
        <v>58</v>
      </c>
      <c r="L57" s="72"/>
      <c r="M57" s="82"/>
    </row>
    <row r="58" spans="1:13" ht="23.1" customHeight="1" x14ac:dyDescent="0.35">
      <c r="A58" s="73" t="s">
        <v>65</v>
      </c>
      <c r="B58" s="74"/>
      <c r="C58" s="75" t="s">
        <v>66</v>
      </c>
      <c r="D58" s="76"/>
      <c r="E58" s="73" t="s">
        <v>65</v>
      </c>
      <c r="F58" s="74"/>
      <c r="G58" s="75" t="s">
        <v>66</v>
      </c>
      <c r="H58" s="76"/>
      <c r="I58" s="73" t="s">
        <v>65</v>
      </c>
      <c r="J58" s="74"/>
      <c r="K58" s="75" t="s">
        <v>66</v>
      </c>
      <c r="L58" s="76"/>
      <c r="M58" s="82"/>
    </row>
    <row r="59" spans="1:13" ht="23.1" customHeight="1" x14ac:dyDescent="0.35">
      <c r="A59" s="69"/>
      <c r="B59" s="70"/>
      <c r="C59" s="71"/>
      <c r="D59" s="72"/>
      <c r="E59" s="69"/>
      <c r="F59" s="70"/>
      <c r="G59" s="71"/>
      <c r="H59" s="72"/>
      <c r="I59" s="69"/>
      <c r="J59" s="70"/>
      <c r="K59" s="71"/>
      <c r="L59" s="72"/>
      <c r="M59" s="82"/>
    </row>
    <row r="60" spans="1:13" ht="23.1" customHeight="1" thickBot="1" x14ac:dyDescent="0.4">
      <c r="A60" s="77" t="s">
        <v>107</v>
      </c>
      <c r="B60" s="78"/>
      <c r="C60" s="79"/>
      <c r="D60" s="80"/>
      <c r="E60" s="77" t="s">
        <v>107</v>
      </c>
      <c r="F60" s="78"/>
      <c r="G60" s="79"/>
      <c r="H60" s="80"/>
      <c r="I60" s="77" t="s">
        <v>107</v>
      </c>
      <c r="J60" s="78"/>
      <c r="K60" s="79"/>
      <c r="L60" s="80"/>
      <c r="M60" s="82"/>
    </row>
    <row r="61" spans="1:13" ht="23.1" customHeight="1" x14ac:dyDescent="0.35">
      <c r="A61" s="135" t="s">
        <v>106</v>
      </c>
      <c r="B61" s="136"/>
      <c r="C61" s="136"/>
      <c r="D61" s="137"/>
      <c r="E61" s="135" t="s">
        <v>106</v>
      </c>
      <c r="F61" s="136"/>
      <c r="G61" s="136"/>
      <c r="H61" s="137"/>
      <c r="I61" s="135" t="s">
        <v>106</v>
      </c>
      <c r="J61" s="136"/>
      <c r="K61" s="136"/>
      <c r="L61" s="137"/>
      <c r="M61" s="82"/>
    </row>
    <row r="62" spans="1:13" ht="23.1" customHeight="1" x14ac:dyDescent="0.35">
      <c r="A62" s="62" t="s">
        <v>91</v>
      </c>
      <c r="B62" s="63">
        <v>1</v>
      </c>
      <c r="C62" s="64" t="s">
        <v>92</v>
      </c>
      <c r="D62" s="65">
        <v>6</v>
      </c>
      <c r="E62" s="62" t="s">
        <v>91</v>
      </c>
      <c r="F62" s="63">
        <v>2</v>
      </c>
      <c r="G62" s="64" t="s">
        <v>92</v>
      </c>
      <c r="H62" s="65">
        <v>6</v>
      </c>
      <c r="I62" s="62" t="s">
        <v>91</v>
      </c>
      <c r="J62" s="63">
        <v>3</v>
      </c>
      <c r="K62" s="64" t="s">
        <v>92</v>
      </c>
      <c r="L62" s="65">
        <v>6</v>
      </c>
      <c r="M62" s="82"/>
    </row>
    <row r="63" spans="1:13" ht="23.1" customHeight="1" x14ac:dyDescent="0.3">
      <c r="A63" s="138" t="str">
        <f>Q25</f>
        <v>Warner Barbara</v>
      </c>
      <c r="B63" s="139"/>
      <c r="C63" s="140" t="str">
        <f>Q36</f>
        <v>Uustulnd Andrea</v>
      </c>
      <c r="D63" s="141"/>
      <c r="E63" s="138" t="str">
        <f>Q25</f>
        <v>Warner Barbara</v>
      </c>
      <c r="F63" s="139"/>
      <c r="G63" s="140" t="str">
        <f>Q26</f>
        <v>Lillemagi Kristi-Riin</v>
      </c>
      <c r="H63" s="141"/>
      <c r="I63" s="138" t="str">
        <f>Q31</f>
        <v>Indrane Ilona</v>
      </c>
      <c r="J63" s="139"/>
      <c r="K63" s="140" t="str">
        <f>Q32</f>
        <v>Osokina Tatjana</v>
      </c>
      <c r="L63" s="141"/>
      <c r="M63" s="82"/>
    </row>
    <row r="64" spans="1:13" ht="23.1" customHeight="1" x14ac:dyDescent="0.35">
      <c r="A64" s="131" t="s">
        <v>4</v>
      </c>
      <c r="B64" s="132"/>
      <c r="C64" s="133" t="s">
        <v>4</v>
      </c>
      <c r="D64" s="134"/>
      <c r="E64" s="131" t="s">
        <v>4</v>
      </c>
      <c r="F64" s="132"/>
      <c r="G64" s="133" t="s">
        <v>4</v>
      </c>
      <c r="H64" s="134"/>
      <c r="I64" s="131" t="s">
        <v>4</v>
      </c>
      <c r="J64" s="132"/>
      <c r="K64" s="133" t="s">
        <v>4</v>
      </c>
      <c r="L64" s="134"/>
      <c r="M64" s="82"/>
    </row>
    <row r="65" spans="1:13" ht="23.1" customHeight="1" x14ac:dyDescent="0.35">
      <c r="A65" s="69" t="s">
        <v>25</v>
      </c>
      <c r="B65" s="70"/>
      <c r="C65" s="71" t="s">
        <v>26</v>
      </c>
      <c r="D65" s="72"/>
      <c r="E65" s="69" t="s">
        <v>25</v>
      </c>
      <c r="F65" s="70"/>
      <c r="G65" s="71" t="s">
        <v>26</v>
      </c>
      <c r="H65" s="72"/>
      <c r="I65" s="69" t="s">
        <v>25</v>
      </c>
      <c r="J65" s="70"/>
      <c r="K65" s="71" t="s">
        <v>26</v>
      </c>
      <c r="L65" s="72"/>
      <c r="M65" s="82"/>
    </row>
    <row r="66" spans="1:13" ht="23.1" customHeight="1" x14ac:dyDescent="0.35">
      <c r="A66" s="69" t="s">
        <v>33</v>
      </c>
      <c r="B66" s="70"/>
      <c r="C66" s="71" t="s">
        <v>34</v>
      </c>
      <c r="D66" s="72"/>
      <c r="E66" s="69" t="s">
        <v>33</v>
      </c>
      <c r="F66" s="70"/>
      <c r="G66" s="71" t="s">
        <v>34</v>
      </c>
      <c r="H66" s="72"/>
      <c r="I66" s="69" t="s">
        <v>33</v>
      </c>
      <c r="J66" s="70"/>
      <c r="K66" s="71" t="s">
        <v>34</v>
      </c>
      <c r="L66" s="72"/>
      <c r="M66" s="82"/>
    </row>
    <row r="67" spans="1:13" ht="23.1" customHeight="1" x14ac:dyDescent="0.35">
      <c r="A67" s="69" t="s">
        <v>41</v>
      </c>
      <c r="B67" s="70"/>
      <c r="C67" s="71" t="s">
        <v>42</v>
      </c>
      <c r="D67" s="72"/>
      <c r="E67" s="69" t="s">
        <v>41</v>
      </c>
      <c r="F67" s="70"/>
      <c r="G67" s="71" t="s">
        <v>42</v>
      </c>
      <c r="H67" s="72"/>
      <c r="I67" s="69" t="s">
        <v>41</v>
      </c>
      <c r="J67" s="70"/>
      <c r="K67" s="71" t="s">
        <v>42</v>
      </c>
      <c r="L67" s="72"/>
      <c r="M67" s="82"/>
    </row>
    <row r="68" spans="1:13" ht="23.1" customHeight="1" x14ac:dyDescent="0.35">
      <c r="A68" s="69" t="s">
        <v>49</v>
      </c>
      <c r="B68" s="70"/>
      <c r="C68" s="71" t="s">
        <v>50</v>
      </c>
      <c r="D68" s="72"/>
      <c r="E68" s="69" t="s">
        <v>49</v>
      </c>
      <c r="F68" s="70"/>
      <c r="G68" s="71" t="s">
        <v>50</v>
      </c>
      <c r="H68" s="72"/>
      <c r="I68" s="69" t="s">
        <v>49</v>
      </c>
      <c r="J68" s="70"/>
      <c r="K68" s="71" t="s">
        <v>50</v>
      </c>
      <c r="L68" s="72"/>
      <c r="M68" s="82"/>
    </row>
    <row r="69" spans="1:13" ht="23.1" customHeight="1" x14ac:dyDescent="0.35">
      <c r="A69" s="69" t="s">
        <v>57</v>
      </c>
      <c r="B69" s="70"/>
      <c r="C69" s="71" t="s">
        <v>58</v>
      </c>
      <c r="D69" s="72"/>
      <c r="E69" s="69" t="s">
        <v>57</v>
      </c>
      <c r="F69" s="70"/>
      <c r="G69" s="71" t="s">
        <v>58</v>
      </c>
      <c r="H69" s="72"/>
      <c r="I69" s="69" t="s">
        <v>57</v>
      </c>
      <c r="J69" s="70"/>
      <c r="K69" s="71" t="s">
        <v>58</v>
      </c>
      <c r="L69" s="72"/>
      <c r="M69" s="82"/>
    </row>
    <row r="70" spans="1:13" ht="23.1" customHeight="1" x14ac:dyDescent="0.35">
      <c r="A70" s="73" t="s">
        <v>65</v>
      </c>
      <c r="B70" s="74"/>
      <c r="C70" s="75" t="s">
        <v>66</v>
      </c>
      <c r="D70" s="76"/>
      <c r="E70" s="73" t="s">
        <v>65</v>
      </c>
      <c r="F70" s="74"/>
      <c r="G70" s="75" t="s">
        <v>66</v>
      </c>
      <c r="H70" s="76"/>
      <c r="I70" s="73" t="s">
        <v>65</v>
      </c>
      <c r="J70" s="74"/>
      <c r="K70" s="75" t="s">
        <v>66</v>
      </c>
      <c r="L70" s="76"/>
      <c r="M70" s="82"/>
    </row>
    <row r="71" spans="1:13" ht="23.1" customHeight="1" x14ac:dyDescent="0.35">
      <c r="A71" s="69"/>
      <c r="B71" s="70"/>
      <c r="C71" s="71"/>
      <c r="D71" s="72"/>
      <c r="E71" s="69"/>
      <c r="F71" s="70"/>
      <c r="G71" s="71"/>
      <c r="H71" s="72"/>
      <c r="I71" s="69"/>
      <c r="J71" s="70"/>
      <c r="K71" s="71"/>
      <c r="L71" s="72"/>
      <c r="M71" s="82"/>
    </row>
    <row r="72" spans="1:13" ht="23.1" customHeight="1" thickBot="1" x14ac:dyDescent="0.4">
      <c r="A72" s="77" t="s">
        <v>107</v>
      </c>
      <c r="B72" s="78"/>
      <c r="C72" s="79"/>
      <c r="D72" s="80"/>
      <c r="E72" s="77" t="s">
        <v>107</v>
      </c>
      <c r="F72" s="78"/>
      <c r="G72" s="79"/>
      <c r="H72" s="80"/>
      <c r="I72" s="77" t="s">
        <v>107</v>
      </c>
      <c r="J72" s="78"/>
      <c r="K72" s="79"/>
      <c r="L72" s="80"/>
      <c r="M72" s="82"/>
    </row>
    <row r="73" spans="1:13" ht="23.1" customHeight="1" x14ac:dyDescent="0.35">
      <c r="A73" s="135" t="s">
        <v>106</v>
      </c>
      <c r="B73" s="136"/>
      <c r="C73" s="136"/>
      <c r="D73" s="137"/>
      <c r="E73" s="135" t="s">
        <v>106</v>
      </c>
      <c r="F73" s="136"/>
      <c r="G73" s="136"/>
      <c r="H73" s="137"/>
      <c r="I73" s="135" t="s">
        <v>106</v>
      </c>
      <c r="J73" s="136"/>
      <c r="K73" s="136"/>
      <c r="L73" s="137"/>
      <c r="M73" s="82"/>
    </row>
    <row r="74" spans="1:13" ht="23.1" customHeight="1" x14ac:dyDescent="0.35">
      <c r="A74" s="62" t="s">
        <v>91</v>
      </c>
      <c r="B74" s="63">
        <v>4</v>
      </c>
      <c r="C74" s="64" t="s">
        <v>92</v>
      </c>
      <c r="D74" s="65">
        <v>1</v>
      </c>
      <c r="E74" s="62" t="s">
        <v>91</v>
      </c>
      <c r="F74" s="63">
        <v>5</v>
      </c>
      <c r="G74" s="64" t="s">
        <v>92</v>
      </c>
      <c r="H74" s="65">
        <v>1</v>
      </c>
      <c r="I74" s="62" t="s">
        <v>91</v>
      </c>
      <c r="J74" s="63">
        <v>6</v>
      </c>
      <c r="K74" s="64" t="s">
        <v>92</v>
      </c>
      <c r="L74" s="65">
        <v>1</v>
      </c>
      <c r="M74" s="82"/>
    </row>
    <row r="75" spans="1:13" ht="23.1" customHeight="1" x14ac:dyDescent="0.3">
      <c r="A75" s="138" t="str">
        <f>Q34</f>
        <v>Krastina Liana</v>
      </c>
      <c r="B75" s="139"/>
      <c r="C75" s="140" t="str">
        <f>Q30</f>
        <v>Skulme Inese</v>
      </c>
      <c r="D75" s="141"/>
      <c r="E75" s="138" t="str">
        <f>Q28</f>
        <v>Rathsack Miriam</v>
      </c>
      <c r="F75" s="139"/>
      <c r="G75" s="140" t="str">
        <f>Q26</f>
        <v>Lillemagi Kristi-Riin</v>
      </c>
      <c r="H75" s="141"/>
      <c r="I75" s="138" t="str">
        <f>Q36</f>
        <v>Uustulnd Andrea</v>
      </c>
      <c r="J75" s="139"/>
      <c r="K75" s="140" t="str">
        <f>Q33</f>
        <v>Chaiko Nadezda</v>
      </c>
      <c r="L75" s="141"/>
      <c r="M75" s="82"/>
    </row>
    <row r="76" spans="1:13" ht="23.1" customHeight="1" x14ac:dyDescent="0.35">
      <c r="A76" s="131" t="s">
        <v>4</v>
      </c>
      <c r="B76" s="132"/>
      <c r="C76" s="133" t="s">
        <v>4</v>
      </c>
      <c r="D76" s="134"/>
      <c r="E76" s="131" t="s">
        <v>4</v>
      </c>
      <c r="F76" s="132"/>
      <c r="G76" s="133" t="s">
        <v>4</v>
      </c>
      <c r="H76" s="134"/>
      <c r="I76" s="131" t="s">
        <v>4</v>
      </c>
      <c r="J76" s="132"/>
      <c r="K76" s="133" t="s">
        <v>4</v>
      </c>
      <c r="L76" s="134"/>
      <c r="M76" s="82"/>
    </row>
    <row r="77" spans="1:13" ht="23.1" customHeight="1" x14ac:dyDescent="0.35">
      <c r="A77" s="69" t="s">
        <v>25</v>
      </c>
      <c r="B77" s="70"/>
      <c r="C77" s="71" t="s">
        <v>26</v>
      </c>
      <c r="D77" s="72"/>
      <c r="E77" s="69" t="s">
        <v>25</v>
      </c>
      <c r="F77" s="70"/>
      <c r="G77" s="71" t="s">
        <v>26</v>
      </c>
      <c r="H77" s="72"/>
      <c r="I77" s="69" t="s">
        <v>25</v>
      </c>
      <c r="J77" s="70"/>
      <c r="K77" s="71" t="s">
        <v>26</v>
      </c>
      <c r="L77" s="72"/>
      <c r="M77" s="82"/>
    </row>
    <row r="78" spans="1:13" ht="23.1" customHeight="1" x14ac:dyDescent="0.35">
      <c r="A78" s="69" t="s">
        <v>33</v>
      </c>
      <c r="B78" s="70"/>
      <c r="C78" s="71" t="s">
        <v>34</v>
      </c>
      <c r="D78" s="72"/>
      <c r="E78" s="69" t="s">
        <v>33</v>
      </c>
      <c r="F78" s="70"/>
      <c r="G78" s="71" t="s">
        <v>34</v>
      </c>
      <c r="H78" s="72"/>
      <c r="I78" s="69" t="s">
        <v>33</v>
      </c>
      <c r="J78" s="70"/>
      <c r="K78" s="71" t="s">
        <v>34</v>
      </c>
      <c r="L78" s="72"/>
      <c r="M78" s="82"/>
    </row>
    <row r="79" spans="1:13" ht="23.1" customHeight="1" x14ac:dyDescent="0.35">
      <c r="A79" s="69" t="s">
        <v>41</v>
      </c>
      <c r="B79" s="70"/>
      <c r="C79" s="71" t="s">
        <v>42</v>
      </c>
      <c r="D79" s="72"/>
      <c r="E79" s="69" t="s">
        <v>41</v>
      </c>
      <c r="F79" s="70"/>
      <c r="G79" s="71" t="s">
        <v>42</v>
      </c>
      <c r="H79" s="72"/>
      <c r="I79" s="69" t="s">
        <v>41</v>
      </c>
      <c r="J79" s="70"/>
      <c r="K79" s="71" t="s">
        <v>42</v>
      </c>
      <c r="L79" s="72"/>
      <c r="M79" s="82"/>
    </row>
    <row r="80" spans="1:13" ht="23.1" customHeight="1" x14ac:dyDescent="0.35">
      <c r="A80" s="69" t="s">
        <v>49</v>
      </c>
      <c r="B80" s="70"/>
      <c r="C80" s="71" t="s">
        <v>50</v>
      </c>
      <c r="D80" s="72"/>
      <c r="E80" s="69" t="s">
        <v>49</v>
      </c>
      <c r="F80" s="70"/>
      <c r="G80" s="71" t="s">
        <v>50</v>
      </c>
      <c r="H80" s="72"/>
      <c r="I80" s="69" t="s">
        <v>49</v>
      </c>
      <c r="J80" s="70"/>
      <c r="K80" s="71" t="s">
        <v>50</v>
      </c>
      <c r="L80" s="72"/>
      <c r="M80" s="82"/>
    </row>
    <row r="81" spans="1:13" ht="23.1" customHeight="1" x14ac:dyDescent="0.35">
      <c r="A81" s="69" t="s">
        <v>57</v>
      </c>
      <c r="B81" s="70"/>
      <c r="C81" s="71" t="s">
        <v>58</v>
      </c>
      <c r="D81" s="72"/>
      <c r="E81" s="69" t="s">
        <v>57</v>
      </c>
      <c r="F81" s="70"/>
      <c r="G81" s="71" t="s">
        <v>58</v>
      </c>
      <c r="H81" s="72"/>
      <c r="I81" s="69" t="s">
        <v>57</v>
      </c>
      <c r="J81" s="70"/>
      <c r="K81" s="71" t="s">
        <v>58</v>
      </c>
      <c r="L81" s="72"/>
      <c r="M81" s="82"/>
    </row>
    <row r="82" spans="1:13" ht="23.1" customHeight="1" x14ac:dyDescent="0.35">
      <c r="A82" s="73" t="s">
        <v>65</v>
      </c>
      <c r="B82" s="74"/>
      <c r="C82" s="75" t="s">
        <v>66</v>
      </c>
      <c r="D82" s="76"/>
      <c r="E82" s="73" t="s">
        <v>65</v>
      </c>
      <c r="F82" s="74"/>
      <c r="G82" s="75" t="s">
        <v>66</v>
      </c>
      <c r="H82" s="76"/>
      <c r="I82" s="73" t="s">
        <v>65</v>
      </c>
      <c r="J82" s="74"/>
      <c r="K82" s="75" t="s">
        <v>66</v>
      </c>
      <c r="L82" s="76"/>
      <c r="M82" s="82"/>
    </row>
    <row r="83" spans="1:13" ht="23.1" customHeight="1" x14ac:dyDescent="0.35">
      <c r="A83" s="69"/>
      <c r="B83" s="70"/>
      <c r="C83" s="71"/>
      <c r="D83" s="72"/>
      <c r="E83" s="69"/>
      <c r="F83" s="70"/>
      <c r="G83" s="71"/>
      <c r="H83" s="72"/>
      <c r="I83" s="69"/>
      <c r="J83" s="70"/>
      <c r="K83" s="71"/>
      <c r="L83" s="72"/>
      <c r="M83" s="82"/>
    </row>
    <row r="84" spans="1:13" ht="23.1" customHeight="1" thickBot="1" x14ac:dyDescent="0.4">
      <c r="A84" s="77" t="s">
        <v>107</v>
      </c>
      <c r="B84" s="78"/>
      <c r="C84" s="79"/>
      <c r="D84" s="80"/>
      <c r="E84" s="77" t="s">
        <v>107</v>
      </c>
      <c r="F84" s="78"/>
      <c r="G84" s="79"/>
      <c r="H84" s="80"/>
      <c r="I84" s="77" t="s">
        <v>107</v>
      </c>
      <c r="J84" s="78"/>
      <c r="K84" s="79"/>
      <c r="L84" s="80"/>
      <c r="M84" s="82"/>
    </row>
    <row r="85" spans="1:13" ht="23.1" customHeight="1" x14ac:dyDescent="0.35">
      <c r="A85" s="135" t="s">
        <v>106</v>
      </c>
      <c r="B85" s="136"/>
      <c r="C85" s="136"/>
      <c r="D85" s="137"/>
      <c r="E85" s="135" t="s">
        <v>106</v>
      </c>
      <c r="F85" s="136"/>
      <c r="G85" s="136"/>
      <c r="H85" s="137"/>
      <c r="I85" s="135" t="s">
        <v>106</v>
      </c>
      <c r="J85" s="136"/>
      <c r="K85" s="136"/>
      <c r="L85" s="137"/>
      <c r="M85" s="82"/>
    </row>
    <row r="86" spans="1:13" ht="23.1" customHeight="1" x14ac:dyDescent="0.35">
      <c r="A86" s="62" t="s">
        <v>91</v>
      </c>
      <c r="B86" s="63">
        <v>4</v>
      </c>
      <c r="C86" s="64" t="s">
        <v>92</v>
      </c>
      <c r="D86" s="65">
        <v>2</v>
      </c>
      <c r="E86" s="62" t="s">
        <v>91</v>
      </c>
      <c r="F86" s="63">
        <v>5</v>
      </c>
      <c r="G86" s="64" t="s">
        <v>92</v>
      </c>
      <c r="H86" s="65">
        <v>2</v>
      </c>
      <c r="I86" s="62" t="s">
        <v>91</v>
      </c>
      <c r="J86" s="63">
        <v>6</v>
      </c>
      <c r="K86" s="64" t="s">
        <v>92</v>
      </c>
      <c r="L86" s="65">
        <v>2</v>
      </c>
      <c r="M86" s="82"/>
    </row>
    <row r="87" spans="1:13" ht="23.1" customHeight="1" x14ac:dyDescent="0.3">
      <c r="A87" s="138" t="str">
        <f>Q33</f>
        <v>Chaiko Nadezda</v>
      </c>
      <c r="B87" s="139"/>
      <c r="C87" s="140" t="str">
        <f>Q31</f>
        <v>Indrane Ilona</v>
      </c>
      <c r="D87" s="141"/>
      <c r="E87" s="138" t="str">
        <f>Q27</f>
        <v>Kuzmina Santa Samanta</v>
      </c>
      <c r="F87" s="139"/>
      <c r="G87" s="140" t="str">
        <f>Q36</f>
        <v>Uustulnd Andrea</v>
      </c>
      <c r="H87" s="141"/>
      <c r="I87" s="138" t="str">
        <f>Q34</f>
        <v>Krastina Liana</v>
      </c>
      <c r="J87" s="139"/>
      <c r="K87" s="140" t="str">
        <f>Q32</f>
        <v>Osokina Tatjana</v>
      </c>
      <c r="L87" s="141"/>
      <c r="M87" s="82"/>
    </row>
    <row r="88" spans="1:13" ht="23.1" customHeight="1" x14ac:dyDescent="0.35">
      <c r="A88" s="131" t="s">
        <v>4</v>
      </c>
      <c r="B88" s="132"/>
      <c r="C88" s="133" t="s">
        <v>4</v>
      </c>
      <c r="D88" s="134"/>
      <c r="E88" s="131" t="s">
        <v>4</v>
      </c>
      <c r="F88" s="132"/>
      <c r="G88" s="133" t="s">
        <v>4</v>
      </c>
      <c r="H88" s="134"/>
      <c r="I88" s="131" t="s">
        <v>4</v>
      </c>
      <c r="J88" s="132"/>
      <c r="K88" s="133" t="s">
        <v>4</v>
      </c>
      <c r="L88" s="134"/>
      <c r="M88" s="82"/>
    </row>
    <row r="89" spans="1:13" ht="23.1" customHeight="1" x14ac:dyDescent="0.35">
      <c r="A89" s="69" t="s">
        <v>25</v>
      </c>
      <c r="B89" s="70"/>
      <c r="C89" s="71" t="s">
        <v>26</v>
      </c>
      <c r="D89" s="72"/>
      <c r="E89" s="69" t="s">
        <v>25</v>
      </c>
      <c r="F89" s="70"/>
      <c r="G89" s="71" t="s">
        <v>26</v>
      </c>
      <c r="H89" s="72"/>
      <c r="I89" s="69" t="s">
        <v>25</v>
      </c>
      <c r="J89" s="70"/>
      <c r="K89" s="71" t="s">
        <v>26</v>
      </c>
      <c r="L89" s="72"/>
      <c r="M89" s="82"/>
    </row>
    <row r="90" spans="1:13" ht="23.1" customHeight="1" x14ac:dyDescent="0.35">
      <c r="A90" s="69" t="s">
        <v>33</v>
      </c>
      <c r="B90" s="70"/>
      <c r="C90" s="71" t="s">
        <v>34</v>
      </c>
      <c r="D90" s="72"/>
      <c r="E90" s="69" t="s">
        <v>33</v>
      </c>
      <c r="F90" s="70"/>
      <c r="G90" s="71" t="s">
        <v>34</v>
      </c>
      <c r="H90" s="72"/>
      <c r="I90" s="69" t="s">
        <v>33</v>
      </c>
      <c r="J90" s="70"/>
      <c r="K90" s="71" t="s">
        <v>34</v>
      </c>
      <c r="L90" s="72"/>
      <c r="M90" s="82"/>
    </row>
    <row r="91" spans="1:13" ht="23.1" customHeight="1" x14ac:dyDescent="0.35">
      <c r="A91" s="69" t="s">
        <v>41</v>
      </c>
      <c r="B91" s="70"/>
      <c r="C91" s="71" t="s">
        <v>42</v>
      </c>
      <c r="D91" s="72"/>
      <c r="E91" s="69" t="s">
        <v>41</v>
      </c>
      <c r="F91" s="70"/>
      <c r="G91" s="71" t="s">
        <v>42</v>
      </c>
      <c r="H91" s="72"/>
      <c r="I91" s="69" t="s">
        <v>41</v>
      </c>
      <c r="J91" s="70"/>
      <c r="K91" s="71" t="s">
        <v>42</v>
      </c>
      <c r="L91" s="72"/>
      <c r="M91" s="82"/>
    </row>
    <row r="92" spans="1:13" ht="23.1" customHeight="1" x14ac:dyDescent="0.35">
      <c r="A92" s="69" t="s">
        <v>49</v>
      </c>
      <c r="B92" s="70"/>
      <c r="C92" s="71" t="s">
        <v>50</v>
      </c>
      <c r="D92" s="72"/>
      <c r="E92" s="69" t="s">
        <v>49</v>
      </c>
      <c r="F92" s="70"/>
      <c r="G92" s="71" t="s">
        <v>50</v>
      </c>
      <c r="H92" s="72"/>
      <c r="I92" s="69" t="s">
        <v>49</v>
      </c>
      <c r="J92" s="70"/>
      <c r="K92" s="71" t="s">
        <v>50</v>
      </c>
      <c r="L92" s="72"/>
      <c r="M92" s="82"/>
    </row>
    <row r="93" spans="1:13" ht="23.1" customHeight="1" x14ac:dyDescent="0.35">
      <c r="A93" s="69" t="s">
        <v>57</v>
      </c>
      <c r="B93" s="70"/>
      <c r="C93" s="71" t="s">
        <v>58</v>
      </c>
      <c r="D93" s="72"/>
      <c r="E93" s="69" t="s">
        <v>57</v>
      </c>
      <c r="F93" s="70"/>
      <c r="G93" s="71" t="s">
        <v>58</v>
      </c>
      <c r="H93" s="72"/>
      <c r="I93" s="69" t="s">
        <v>57</v>
      </c>
      <c r="J93" s="70"/>
      <c r="K93" s="71" t="s">
        <v>58</v>
      </c>
      <c r="L93" s="72"/>
      <c r="M93" s="82"/>
    </row>
    <row r="94" spans="1:13" ht="23.1" customHeight="1" x14ac:dyDescent="0.35">
      <c r="A94" s="73" t="s">
        <v>65</v>
      </c>
      <c r="B94" s="74"/>
      <c r="C94" s="75" t="s">
        <v>66</v>
      </c>
      <c r="D94" s="76"/>
      <c r="E94" s="73" t="s">
        <v>65</v>
      </c>
      <c r="F94" s="74"/>
      <c r="G94" s="75" t="s">
        <v>66</v>
      </c>
      <c r="H94" s="76"/>
      <c r="I94" s="73" t="s">
        <v>65</v>
      </c>
      <c r="J94" s="74"/>
      <c r="K94" s="75" t="s">
        <v>66</v>
      </c>
      <c r="L94" s="76"/>
      <c r="M94" s="82"/>
    </row>
    <row r="95" spans="1:13" ht="23.1" customHeight="1" x14ac:dyDescent="0.35">
      <c r="A95" s="69"/>
      <c r="B95" s="70"/>
      <c r="C95" s="71"/>
      <c r="D95" s="72"/>
      <c r="E95" s="69"/>
      <c r="F95" s="70"/>
      <c r="G95" s="71"/>
      <c r="H95" s="72"/>
      <c r="I95" s="69"/>
      <c r="J95" s="70"/>
      <c r="K95" s="71"/>
      <c r="L95" s="72"/>
      <c r="M95" s="82"/>
    </row>
    <row r="96" spans="1:13" ht="23.1" customHeight="1" thickBot="1" x14ac:dyDescent="0.4">
      <c r="A96" s="77" t="s">
        <v>107</v>
      </c>
      <c r="B96" s="78"/>
      <c r="C96" s="79"/>
      <c r="D96" s="80"/>
      <c r="E96" s="77" t="s">
        <v>107</v>
      </c>
      <c r="F96" s="78"/>
      <c r="G96" s="79"/>
      <c r="H96" s="80"/>
      <c r="I96" s="77" t="s">
        <v>107</v>
      </c>
      <c r="J96" s="78"/>
      <c r="K96" s="79"/>
      <c r="L96" s="80"/>
      <c r="M96" s="82"/>
    </row>
    <row r="97" spans="1:13" ht="23.1" customHeight="1" x14ac:dyDescent="0.35">
      <c r="A97" s="135" t="s">
        <v>106</v>
      </c>
      <c r="B97" s="136"/>
      <c r="C97" s="136"/>
      <c r="D97" s="137"/>
      <c r="E97" s="135" t="s">
        <v>106</v>
      </c>
      <c r="F97" s="136"/>
      <c r="G97" s="136"/>
      <c r="H97" s="137"/>
      <c r="I97" s="135" t="s">
        <v>106</v>
      </c>
      <c r="J97" s="136"/>
      <c r="K97" s="136"/>
      <c r="L97" s="137"/>
      <c r="M97" s="82"/>
    </row>
    <row r="98" spans="1:13" ht="23.1" customHeight="1" x14ac:dyDescent="0.35">
      <c r="A98" s="62" t="s">
        <v>91</v>
      </c>
      <c r="B98" s="63">
        <v>4</v>
      </c>
      <c r="C98" s="64" t="s">
        <v>92</v>
      </c>
      <c r="D98" s="65">
        <v>3</v>
      </c>
      <c r="E98" s="62" t="s">
        <v>91</v>
      </c>
      <c r="F98" s="63">
        <v>5</v>
      </c>
      <c r="G98" s="64" t="s">
        <v>92</v>
      </c>
      <c r="H98" s="65">
        <v>3</v>
      </c>
      <c r="I98" s="62" t="s">
        <v>91</v>
      </c>
      <c r="J98" s="63">
        <v>6</v>
      </c>
      <c r="K98" s="64" t="s">
        <v>92</v>
      </c>
      <c r="L98" s="65">
        <v>3</v>
      </c>
      <c r="M98" s="82"/>
    </row>
    <row r="99" spans="1:13" ht="23.1" customHeight="1" x14ac:dyDescent="0.3">
      <c r="A99" s="138" t="str">
        <f>Q36</f>
        <v>Uustulnd Andrea</v>
      </c>
      <c r="B99" s="139"/>
      <c r="C99" s="140" t="str">
        <f>Q32</f>
        <v>Osokina Tatjana</v>
      </c>
      <c r="D99" s="141"/>
      <c r="E99" s="138" t="str">
        <f>Q29</f>
        <v>Balaka Dace</v>
      </c>
      <c r="F99" s="139"/>
      <c r="G99" s="140" t="str">
        <f>Q25</f>
        <v>Warner Barbara</v>
      </c>
      <c r="H99" s="141"/>
      <c r="I99" s="138" t="str">
        <f>Q35</f>
        <v>Paberza Marite</v>
      </c>
      <c r="J99" s="139"/>
      <c r="K99" s="140" t="str">
        <f>Q31</f>
        <v>Indrane Ilona</v>
      </c>
      <c r="L99" s="141"/>
      <c r="M99" s="82"/>
    </row>
    <row r="100" spans="1:13" ht="23.1" customHeight="1" x14ac:dyDescent="0.35">
      <c r="A100" s="131" t="s">
        <v>4</v>
      </c>
      <c r="B100" s="132"/>
      <c r="C100" s="133" t="s">
        <v>4</v>
      </c>
      <c r="D100" s="134"/>
      <c r="E100" s="131" t="s">
        <v>4</v>
      </c>
      <c r="F100" s="132"/>
      <c r="G100" s="133" t="s">
        <v>4</v>
      </c>
      <c r="H100" s="134"/>
      <c r="I100" s="131" t="s">
        <v>4</v>
      </c>
      <c r="J100" s="132"/>
      <c r="K100" s="133" t="s">
        <v>4</v>
      </c>
      <c r="L100" s="134"/>
      <c r="M100" s="82"/>
    </row>
    <row r="101" spans="1:13" ht="23.1" customHeight="1" x14ac:dyDescent="0.35">
      <c r="A101" s="69" t="s">
        <v>25</v>
      </c>
      <c r="B101" s="70"/>
      <c r="C101" s="71" t="s">
        <v>26</v>
      </c>
      <c r="D101" s="72"/>
      <c r="E101" s="69" t="s">
        <v>25</v>
      </c>
      <c r="F101" s="70"/>
      <c r="G101" s="71" t="s">
        <v>26</v>
      </c>
      <c r="H101" s="72"/>
      <c r="I101" s="69" t="s">
        <v>25</v>
      </c>
      <c r="J101" s="70"/>
      <c r="K101" s="71" t="s">
        <v>26</v>
      </c>
      <c r="L101" s="72"/>
      <c r="M101" s="82"/>
    </row>
    <row r="102" spans="1:13" ht="23.1" customHeight="1" x14ac:dyDescent="0.35">
      <c r="A102" s="69" t="s">
        <v>33</v>
      </c>
      <c r="B102" s="70"/>
      <c r="C102" s="71" t="s">
        <v>34</v>
      </c>
      <c r="D102" s="72"/>
      <c r="E102" s="69" t="s">
        <v>33</v>
      </c>
      <c r="F102" s="70"/>
      <c r="G102" s="71" t="s">
        <v>34</v>
      </c>
      <c r="H102" s="72"/>
      <c r="I102" s="69" t="s">
        <v>33</v>
      </c>
      <c r="J102" s="70"/>
      <c r="K102" s="71" t="s">
        <v>34</v>
      </c>
      <c r="L102" s="72"/>
      <c r="M102" s="82"/>
    </row>
    <row r="103" spans="1:13" ht="23.1" customHeight="1" x14ac:dyDescent="0.35">
      <c r="A103" s="69" t="s">
        <v>41</v>
      </c>
      <c r="B103" s="70"/>
      <c r="C103" s="71" t="s">
        <v>42</v>
      </c>
      <c r="D103" s="72"/>
      <c r="E103" s="69" t="s">
        <v>41</v>
      </c>
      <c r="F103" s="70"/>
      <c r="G103" s="71" t="s">
        <v>42</v>
      </c>
      <c r="H103" s="72"/>
      <c r="I103" s="69" t="s">
        <v>41</v>
      </c>
      <c r="J103" s="70"/>
      <c r="K103" s="71" t="s">
        <v>42</v>
      </c>
      <c r="L103" s="72"/>
      <c r="M103" s="82"/>
    </row>
    <row r="104" spans="1:13" ht="23.1" customHeight="1" x14ac:dyDescent="0.35">
      <c r="A104" s="69" t="s">
        <v>49</v>
      </c>
      <c r="B104" s="70"/>
      <c r="C104" s="71" t="s">
        <v>50</v>
      </c>
      <c r="D104" s="72"/>
      <c r="E104" s="69" t="s">
        <v>49</v>
      </c>
      <c r="F104" s="70"/>
      <c r="G104" s="71" t="s">
        <v>50</v>
      </c>
      <c r="H104" s="72"/>
      <c r="I104" s="69" t="s">
        <v>49</v>
      </c>
      <c r="J104" s="70"/>
      <c r="K104" s="71" t="s">
        <v>50</v>
      </c>
      <c r="L104" s="72"/>
      <c r="M104" s="82"/>
    </row>
    <row r="105" spans="1:13" ht="23.1" customHeight="1" x14ac:dyDescent="0.35">
      <c r="A105" s="69" t="s">
        <v>57</v>
      </c>
      <c r="B105" s="70"/>
      <c r="C105" s="71" t="s">
        <v>58</v>
      </c>
      <c r="D105" s="72"/>
      <c r="E105" s="69" t="s">
        <v>57</v>
      </c>
      <c r="F105" s="70"/>
      <c r="G105" s="71" t="s">
        <v>58</v>
      </c>
      <c r="H105" s="72"/>
      <c r="I105" s="69" t="s">
        <v>57</v>
      </c>
      <c r="J105" s="70"/>
      <c r="K105" s="71" t="s">
        <v>58</v>
      </c>
      <c r="L105" s="72"/>
      <c r="M105" s="82"/>
    </row>
    <row r="106" spans="1:13" ht="23.1" customHeight="1" x14ac:dyDescent="0.35">
      <c r="A106" s="73" t="s">
        <v>65</v>
      </c>
      <c r="B106" s="74"/>
      <c r="C106" s="75" t="s">
        <v>66</v>
      </c>
      <c r="D106" s="76"/>
      <c r="E106" s="73" t="s">
        <v>65</v>
      </c>
      <c r="F106" s="74"/>
      <c r="G106" s="75" t="s">
        <v>66</v>
      </c>
      <c r="H106" s="76"/>
      <c r="I106" s="73" t="s">
        <v>65</v>
      </c>
      <c r="J106" s="74"/>
      <c r="K106" s="75" t="s">
        <v>66</v>
      </c>
      <c r="L106" s="76"/>
      <c r="M106" s="82"/>
    </row>
    <row r="107" spans="1:13" ht="23.1" customHeight="1" x14ac:dyDescent="0.35">
      <c r="A107" s="69"/>
      <c r="B107" s="70"/>
      <c r="C107" s="71"/>
      <c r="D107" s="72"/>
      <c r="E107" s="69"/>
      <c r="F107" s="70"/>
      <c r="G107" s="71"/>
      <c r="H107" s="72"/>
      <c r="I107" s="69"/>
      <c r="J107" s="70"/>
      <c r="K107" s="71"/>
      <c r="L107" s="72"/>
      <c r="M107" s="82"/>
    </row>
    <row r="108" spans="1:13" ht="23.1" customHeight="1" thickBot="1" x14ac:dyDescent="0.4">
      <c r="A108" s="77" t="s">
        <v>107</v>
      </c>
      <c r="B108" s="78"/>
      <c r="C108" s="79"/>
      <c r="D108" s="80"/>
      <c r="E108" s="77" t="s">
        <v>107</v>
      </c>
      <c r="F108" s="78"/>
      <c r="G108" s="79"/>
      <c r="H108" s="80"/>
      <c r="I108" s="77" t="s">
        <v>107</v>
      </c>
      <c r="J108" s="78"/>
      <c r="K108" s="79"/>
      <c r="L108" s="80"/>
      <c r="M108" s="82"/>
    </row>
    <row r="109" spans="1:13" ht="23.1" customHeight="1" x14ac:dyDescent="0.35">
      <c r="A109" s="135" t="s">
        <v>106</v>
      </c>
      <c r="B109" s="136"/>
      <c r="C109" s="136"/>
      <c r="D109" s="137"/>
      <c r="E109" s="135" t="s">
        <v>106</v>
      </c>
      <c r="F109" s="136"/>
      <c r="G109" s="136"/>
      <c r="H109" s="137"/>
      <c r="I109" s="135" t="s">
        <v>106</v>
      </c>
      <c r="J109" s="136"/>
      <c r="K109" s="136"/>
      <c r="L109" s="137"/>
      <c r="M109" s="82"/>
    </row>
    <row r="110" spans="1:13" ht="23.1" customHeight="1" x14ac:dyDescent="0.35">
      <c r="A110" s="62" t="s">
        <v>91</v>
      </c>
      <c r="B110" s="63">
        <v>4</v>
      </c>
      <c r="C110" s="64" t="s">
        <v>92</v>
      </c>
      <c r="D110" s="65">
        <v>4</v>
      </c>
      <c r="E110" s="62" t="s">
        <v>91</v>
      </c>
      <c r="F110" s="63">
        <v>5</v>
      </c>
      <c r="G110" s="64" t="s">
        <v>92</v>
      </c>
      <c r="H110" s="65">
        <v>4</v>
      </c>
      <c r="I110" s="62" t="s">
        <v>91</v>
      </c>
      <c r="J110" s="63">
        <v>6</v>
      </c>
      <c r="K110" s="64" t="s">
        <v>92</v>
      </c>
      <c r="L110" s="65">
        <v>4</v>
      </c>
      <c r="M110" s="82"/>
    </row>
    <row r="111" spans="1:13" ht="23.1" customHeight="1" x14ac:dyDescent="0.3">
      <c r="A111" s="138" t="str">
        <f>Q35</f>
        <v>Paberza Marite</v>
      </c>
      <c r="B111" s="139"/>
      <c r="C111" s="140" t="str">
        <f>Q29</f>
        <v>Balaka Dace</v>
      </c>
      <c r="D111" s="141"/>
      <c r="E111" s="138" t="str">
        <f>Q30</f>
        <v>Skulme Inese</v>
      </c>
      <c r="F111" s="139"/>
      <c r="G111" s="140" t="str">
        <f>Q35</f>
        <v>Paberza Marite</v>
      </c>
      <c r="H111" s="141"/>
      <c r="I111" s="138" t="str">
        <f>Q25</f>
        <v>Warner Barbara</v>
      </c>
      <c r="J111" s="139"/>
      <c r="K111" s="140" t="str">
        <f>Q30</f>
        <v>Skulme Inese</v>
      </c>
      <c r="L111" s="141"/>
      <c r="M111" s="82"/>
    </row>
    <row r="112" spans="1:13" ht="23.1" customHeight="1" x14ac:dyDescent="0.35">
      <c r="A112" s="131" t="s">
        <v>4</v>
      </c>
      <c r="B112" s="132"/>
      <c r="C112" s="133" t="s">
        <v>4</v>
      </c>
      <c r="D112" s="134"/>
      <c r="E112" s="131" t="s">
        <v>4</v>
      </c>
      <c r="F112" s="132"/>
      <c r="G112" s="133" t="s">
        <v>4</v>
      </c>
      <c r="H112" s="134"/>
      <c r="I112" s="131" t="s">
        <v>4</v>
      </c>
      <c r="J112" s="132"/>
      <c r="K112" s="133" t="s">
        <v>4</v>
      </c>
      <c r="L112" s="134"/>
      <c r="M112" s="82"/>
    </row>
    <row r="113" spans="1:13" ht="23.1" customHeight="1" x14ac:dyDescent="0.35">
      <c r="A113" s="69" t="s">
        <v>25</v>
      </c>
      <c r="B113" s="70"/>
      <c r="C113" s="71" t="s">
        <v>26</v>
      </c>
      <c r="D113" s="72"/>
      <c r="E113" s="69" t="s">
        <v>25</v>
      </c>
      <c r="F113" s="70"/>
      <c r="G113" s="71" t="s">
        <v>26</v>
      </c>
      <c r="H113" s="72"/>
      <c r="I113" s="69" t="s">
        <v>25</v>
      </c>
      <c r="J113" s="70"/>
      <c r="K113" s="71" t="s">
        <v>26</v>
      </c>
      <c r="L113" s="72"/>
      <c r="M113" s="82"/>
    </row>
    <row r="114" spans="1:13" ht="23.1" customHeight="1" x14ac:dyDescent="0.35">
      <c r="A114" s="69" t="s">
        <v>33</v>
      </c>
      <c r="B114" s="70"/>
      <c r="C114" s="71" t="s">
        <v>34</v>
      </c>
      <c r="D114" s="72"/>
      <c r="E114" s="69" t="s">
        <v>33</v>
      </c>
      <c r="F114" s="70"/>
      <c r="G114" s="71" t="s">
        <v>34</v>
      </c>
      <c r="H114" s="72"/>
      <c r="I114" s="69" t="s">
        <v>33</v>
      </c>
      <c r="J114" s="70"/>
      <c r="K114" s="71" t="s">
        <v>34</v>
      </c>
      <c r="L114" s="72"/>
      <c r="M114" s="82"/>
    </row>
    <row r="115" spans="1:13" ht="23.1" customHeight="1" x14ac:dyDescent="0.35">
      <c r="A115" s="69" t="s">
        <v>41</v>
      </c>
      <c r="B115" s="70"/>
      <c r="C115" s="71" t="s">
        <v>42</v>
      </c>
      <c r="D115" s="72"/>
      <c r="E115" s="69" t="s">
        <v>41</v>
      </c>
      <c r="F115" s="70"/>
      <c r="G115" s="71" t="s">
        <v>42</v>
      </c>
      <c r="H115" s="72"/>
      <c r="I115" s="69" t="s">
        <v>41</v>
      </c>
      <c r="J115" s="70"/>
      <c r="K115" s="71" t="s">
        <v>42</v>
      </c>
      <c r="L115" s="72"/>
      <c r="M115" s="82"/>
    </row>
    <row r="116" spans="1:13" ht="23.1" customHeight="1" x14ac:dyDescent="0.35">
      <c r="A116" s="69" t="s">
        <v>49</v>
      </c>
      <c r="B116" s="70"/>
      <c r="C116" s="71" t="s">
        <v>50</v>
      </c>
      <c r="D116" s="72"/>
      <c r="E116" s="69" t="s">
        <v>49</v>
      </c>
      <c r="F116" s="70"/>
      <c r="G116" s="71" t="s">
        <v>50</v>
      </c>
      <c r="H116" s="72"/>
      <c r="I116" s="69" t="s">
        <v>49</v>
      </c>
      <c r="J116" s="70"/>
      <c r="K116" s="71" t="s">
        <v>50</v>
      </c>
      <c r="L116" s="72"/>
      <c r="M116" s="82"/>
    </row>
    <row r="117" spans="1:13" ht="23.1" customHeight="1" x14ac:dyDescent="0.35">
      <c r="A117" s="69" t="s">
        <v>57</v>
      </c>
      <c r="B117" s="70"/>
      <c r="C117" s="71" t="s">
        <v>58</v>
      </c>
      <c r="D117" s="72"/>
      <c r="E117" s="69" t="s">
        <v>57</v>
      </c>
      <c r="F117" s="70"/>
      <c r="G117" s="71" t="s">
        <v>58</v>
      </c>
      <c r="H117" s="72"/>
      <c r="I117" s="69" t="s">
        <v>57</v>
      </c>
      <c r="J117" s="70"/>
      <c r="K117" s="71" t="s">
        <v>58</v>
      </c>
      <c r="L117" s="72"/>
      <c r="M117" s="82"/>
    </row>
    <row r="118" spans="1:13" ht="23.1" customHeight="1" x14ac:dyDescent="0.35">
      <c r="A118" s="73" t="s">
        <v>65</v>
      </c>
      <c r="B118" s="74"/>
      <c r="C118" s="75" t="s">
        <v>66</v>
      </c>
      <c r="D118" s="76"/>
      <c r="E118" s="73" t="s">
        <v>65</v>
      </c>
      <c r="F118" s="74"/>
      <c r="G118" s="75" t="s">
        <v>66</v>
      </c>
      <c r="H118" s="76"/>
      <c r="I118" s="73" t="s">
        <v>65</v>
      </c>
      <c r="J118" s="74"/>
      <c r="K118" s="75" t="s">
        <v>66</v>
      </c>
      <c r="L118" s="76"/>
      <c r="M118" s="82"/>
    </row>
    <row r="119" spans="1:13" ht="23.1" customHeight="1" x14ac:dyDescent="0.35">
      <c r="A119" s="69"/>
      <c r="B119" s="70"/>
      <c r="C119" s="71"/>
      <c r="D119" s="72"/>
      <c r="E119" s="69"/>
      <c r="F119" s="70"/>
      <c r="G119" s="71"/>
      <c r="H119" s="72"/>
      <c r="I119" s="69"/>
      <c r="J119" s="70"/>
      <c r="K119" s="71"/>
      <c r="L119" s="72"/>
      <c r="M119" s="82"/>
    </row>
    <row r="120" spans="1:13" ht="23.1" customHeight="1" thickBot="1" x14ac:dyDescent="0.4">
      <c r="A120" s="77" t="s">
        <v>107</v>
      </c>
      <c r="B120" s="78"/>
      <c r="C120" s="79"/>
      <c r="D120" s="80"/>
      <c r="E120" s="77" t="s">
        <v>107</v>
      </c>
      <c r="F120" s="78"/>
      <c r="G120" s="79"/>
      <c r="H120" s="80"/>
      <c r="I120" s="77" t="s">
        <v>107</v>
      </c>
      <c r="J120" s="78"/>
      <c r="K120" s="79"/>
      <c r="L120" s="80"/>
      <c r="M120" s="82"/>
    </row>
    <row r="121" spans="1:13" ht="23.1" customHeight="1" x14ac:dyDescent="0.35">
      <c r="A121" s="135" t="s">
        <v>106</v>
      </c>
      <c r="B121" s="136"/>
      <c r="C121" s="136"/>
      <c r="D121" s="137"/>
      <c r="E121" s="135" t="s">
        <v>106</v>
      </c>
      <c r="F121" s="136"/>
      <c r="G121" s="136"/>
      <c r="H121" s="137"/>
      <c r="I121" s="135" t="s">
        <v>106</v>
      </c>
      <c r="J121" s="136"/>
      <c r="K121" s="136"/>
      <c r="L121" s="137"/>
      <c r="M121" s="82"/>
    </row>
    <row r="122" spans="1:13" ht="23.1" customHeight="1" x14ac:dyDescent="0.35">
      <c r="A122" s="62" t="s">
        <v>91</v>
      </c>
      <c r="B122" s="63">
        <v>4</v>
      </c>
      <c r="C122" s="64" t="s">
        <v>92</v>
      </c>
      <c r="D122" s="65">
        <v>5</v>
      </c>
      <c r="E122" s="62" t="s">
        <v>91</v>
      </c>
      <c r="F122" s="63">
        <v>5</v>
      </c>
      <c r="G122" s="64" t="s">
        <v>92</v>
      </c>
      <c r="H122" s="65">
        <v>5</v>
      </c>
      <c r="I122" s="62" t="s">
        <v>91</v>
      </c>
      <c r="J122" s="63">
        <v>6</v>
      </c>
      <c r="K122" s="64" t="s">
        <v>92</v>
      </c>
      <c r="L122" s="65">
        <v>5</v>
      </c>
      <c r="M122" s="82"/>
    </row>
    <row r="123" spans="1:13" ht="23.1" customHeight="1" x14ac:dyDescent="0.3">
      <c r="A123" s="138" t="str">
        <f>Q25</f>
        <v>Warner Barbara</v>
      </c>
      <c r="B123" s="139"/>
      <c r="C123" s="140" t="str">
        <f>Q28</f>
        <v>Rathsack Miriam</v>
      </c>
      <c r="D123" s="141"/>
      <c r="E123" s="138" t="str">
        <f>Q31</f>
        <v>Indrane Ilona</v>
      </c>
      <c r="F123" s="139"/>
      <c r="G123" s="140" t="str">
        <f>Q34</f>
        <v>Krastina Liana</v>
      </c>
      <c r="H123" s="141"/>
      <c r="I123" s="138" t="str">
        <f>Q26</f>
        <v>Lillemagi Kristi-Riin</v>
      </c>
      <c r="J123" s="139"/>
      <c r="K123" s="140" t="str">
        <f>Q29</f>
        <v>Balaka Dace</v>
      </c>
      <c r="L123" s="141"/>
      <c r="M123" s="82"/>
    </row>
    <row r="124" spans="1:13" ht="23.1" customHeight="1" x14ac:dyDescent="0.35">
      <c r="A124" s="131" t="s">
        <v>4</v>
      </c>
      <c r="B124" s="132"/>
      <c r="C124" s="133" t="s">
        <v>4</v>
      </c>
      <c r="D124" s="134"/>
      <c r="E124" s="131" t="s">
        <v>4</v>
      </c>
      <c r="F124" s="132"/>
      <c r="G124" s="133" t="s">
        <v>4</v>
      </c>
      <c r="H124" s="134"/>
      <c r="I124" s="131" t="s">
        <v>4</v>
      </c>
      <c r="J124" s="132"/>
      <c r="K124" s="133" t="s">
        <v>4</v>
      </c>
      <c r="L124" s="134"/>
      <c r="M124" s="82"/>
    </row>
    <row r="125" spans="1:13" ht="23.1" customHeight="1" x14ac:dyDescent="0.35">
      <c r="A125" s="69" t="s">
        <v>25</v>
      </c>
      <c r="B125" s="70"/>
      <c r="C125" s="71" t="s">
        <v>26</v>
      </c>
      <c r="D125" s="72"/>
      <c r="E125" s="69" t="s">
        <v>25</v>
      </c>
      <c r="F125" s="70"/>
      <c r="G125" s="71" t="s">
        <v>26</v>
      </c>
      <c r="H125" s="72"/>
      <c r="I125" s="69" t="s">
        <v>25</v>
      </c>
      <c r="J125" s="70"/>
      <c r="K125" s="71" t="s">
        <v>26</v>
      </c>
      <c r="L125" s="72"/>
      <c r="M125" s="82"/>
    </row>
    <row r="126" spans="1:13" ht="23.1" customHeight="1" x14ac:dyDescent="0.35">
      <c r="A126" s="69" t="s">
        <v>33</v>
      </c>
      <c r="B126" s="70"/>
      <c r="C126" s="71" t="s">
        <v>34</v>
      </c>
      <c r="D126" s="72"/>
      <c r="E126" s="69" t="s">
        <v>33</v>
      </c>
      <c r="F126" s="70"/>
      <c r="G126" s="71" t="s">
        <v>34</v>
      </c>
      <c r="H126" s="72"/>
      <c r="I126" s="69" t="s">
        <v>33</v>
      </c>
      <c r="J126" s="70"/>
      <c r="K126" s="71" t="s">
        <v>34</v>
      </c>
      <c r="L126" s="72"/>
      <c r="M126" s="82"/>
    </row>
    <row r="127" spans="1:13" ht="23.1" customHeight="1" x14ac:dyDescent="0.35">
      <c r="A127" s="69" t="s">
        <v>41</v>
      </c>
      <c r="B127" s="70"/>
      <c r="C127" s="71" t="s">
        <v>42</v>
      </c>
      <c r="D127" s="72"/>
      <c r="E127" s="69" t="s">
        <v>41</v>
      </c>
      <c r="F127" s="70"/>
      <c r="G127" s="71" t="s">
        <v>42</v>
      </c>
      <c r="H127" s="72"/>
      <c r="I127" s="69" t="s">
        <v>41</v>
      </c>
      <c r="J127" s="70"/>
      <c r="K127" s="71" t="s">
        <v>42</v>
      </c>
      <c r="L127" s="72"/>
      <c r="M127" s="82"/>
    </row>
    <row r="128" spans="1:13" ht="23.1" customHeight="1" x14ac:dyDescent="0.35">
      <c r="A128" s="69" t="s">
        <v>49</v>
      </c>
      <c r="B128" s="70"/>
      <c r="C128" s="71" t="s">
        <v>50</v>
      </c>
      <c r="D128" s="72"/>
      <c r="E128" s="69" t="s">
        <v>49</v>
      </c>
      <c r="F128" s="70"/>
      <c r="G128" s="71" t="s">
        <v>50</v>
      </c>
      <c r="H128" s="72"/>
      <c r="I128" s="69" t="s">
        <v>49</v>
      </c>
      <c r="J128" s="70"/>
      <c r="K128" s="71" t="s">
        <v>50</v>
      </c>
      <c r="L128" s="72"/>
      <c r="M128" s="82"/>
    </row>
    <row r="129" spans="1:13" ht="23.1" customHeight="1" x14ac:dyDescent="0.35">
      <c r="A129" s="69" t="s">
        <v>57</v>
      </c>
      <c r="B129" s="70"/>
      <c r="C129" s="71" t="s">
        <v>58</v>
      </c>
      <c r="D129" s="72"/>
      <c r="E129" s="69" t="s">
        <v>57</v>
      </c>
      <c r="F129" s="70"/>
      <c r="G129" s="71" t="s">
        <v>58</v>
      </c>
      <c r="H129" s="72"/>
      <c r="I129" s="69" t="s">
        <v>57</v>
      </c>
      <c r="J129" s="70"/>
      <c r="K129" s="71" t="s">
        <v>58</v>
      </c>
      <c r="L129" s="72"/>
      <c r="M129" s="82"/>
    </row>
    <row r="130" spans="1:13" ht="23.1" customHeight="1" x14ac:dyDescent="0.35">
      <c r="A130" s="73" t="s">
        <v>65</v>
      </c>
      <c r="B130" s="74"/>
      <c r="C130" s="75" t="s">
        <v>66</v>
      </c>
      <c r="D130" s="76"/>
      <c r="E130" s="73" t="s">
        <v>65</v>
      </c>
      <c r="F130" s="74"/>
      <c r="G130" s="75" t="s">
        <v>66</v>
      </c>
      <c r="H130" s="76"/>
      <c r="I130" s="73" t="s">
        <v>65</v>
      </c>
      <c r="J130" s="74"/>
      <c r="K130" s="75" t="s">
        <v>66</v>
      </c>
      <c r="L130" s="76"/>
      <c r="M130" s="82"/>
    </row>
    <row r="131" spans="1:13" ht="23.1" customHeight="1" x14ac:dyDescent="0.35">
      <c r="A131" s="69"/>
      <c r="B131" s="70"/>
      <c r="C131" s="71"/>
      <c r="D131" s="72"/>
      <c r="E131" s="69"/>
      <c r="F131" s="70"/>
      <c r="G131" s="71"/>
      <c r="H131" s="72"/>
      <c r="I131" s="69"/>
      <c r="J131" s="70"/>
      <c r="K131" s="71"/>
      <c r="L131" s="72"/>
      <c r="M131" s="82"/>
    </row>
    <row r="132" spans="1:13" ht="23.1" customHeight="1" thickBot="1" x14ac:dyDescent="0.4">
      <c r="A132" s="77" t="s">
        <v>107</v>
      </c>
      <c r="B132" s="78"/>
      <c r="C132" s="79"/>
      <c r="D132" s="80"/>
      <c r="E132" s="77" t="s">
        <v>107</v>
      </c>
      <c r="F132" s="78"/>
      <c r="G132" s="79"/>
      <c r="H132" s="80"/>
      <c r="I132" s="77" t="s">
        <v>107</v>
      </c>
      <c r="J132" s="78"/>
      <c r="K132" s="79"/>
      <c r="L132" s="80"/>
      <c r="M132" s="82"/>
    </row>
    <row r="133" spans="1:13" ht="23.1" customHeight="1" x14ac:dyDescent="0.35">
      <c r="A133" s="135" t="s">
        <v>106</v>
      </c>
      <c r="B133" s="136"/>
      <c r="C133" s="136"/>
      <c r="D133" s="137"/>
      <c r="E133" s="135" t="s">
        <v>106</v>
      </c>
      <c r="F133" s="136"/>
      <c r="G133" s="136"/>
      <c r="H133" s="137"/>
      <c r="I133" s="135" t="s">
        <v>106</v>
      </c>
      <c r="J133" s="136"/>
      <c r="K133" s="136"/>
      <c r="L133" s="137"/>
      <c r="M133" s="82"/>
    </row>
    <row r="134" spans="1:13" ht="23.1" customHeight="1" x14ac:dyDescent="0.35">
      <c r="A134" s="62" t="s">
        <v>91</v>
      </c>
      <c r="B134" s="63">
        <v>4</v>
      </c>
      <c r="C134" s="64" t="s">
        <v>92</v>
      </c>
      <c r="D134" s="65">
        <v>6</v>
      </c>
      <c r="E134" s="62" t="s">
        <v>91</v>
      </c>
      <c r="F134" s="63">
        <v>5</v>
      </c>
      <c r="G134" s="64" t="s">
        <v>92</v>
      </c>
      <c r="H134" s="65">
        <v>6</v>
      </c>
      <c r="I134" s="62" t="s">
        <v>91</v>
      </c>
      <c r="J134" s="63">
        <v>6</v>
      </c>
      <c r="K134" s="64" t="s">
        <v>92</v>
      </c>
      <c r="L134" s="65">
        <v>6</v>
      </c>
      <c r="M134" s="82"/>
    </row>
    <row r="135" spans="1:13" ht="23.1" customHeight="1" x14ac:dyDescent="0.3">
      <c r="A135" s="138" t="str">
        <f>Q26</f>
        <v>Lillemagi Kristi-Riin</v>
      </c>
      <c r="B135" s="139"/>
      <c r="C135" s="140" t="str">
        <f>Q27</f>
        <v>Kuzmina Santa Samanta</v>
      </c>
      <c r="D135" s="141"/>
      <c r="E135" s="138" t="str">
        <f>Q32</f>
        <v>Osokina Tatjana</v>
      </c>
      <c r="F135" s="139"/>
      <c r="G135" s="140" t="str">
        <f>Q33</f>
        <v>Chaiko Nadezda</v>
      </c>
      <c r="H135" s="141"/>
      <c r="I135" s="138" t="str">
        <f>Q27</f>
        <v>Kuzmina Santa Samanta</v>
      </c>
      <c r="J135" s="139"/>
      <c r="K135" s="140" t="str">
        <f>Q28</f>
        <v>Rathsack Miriam</v>
      </c>
      <c r="L135" s="141"/>
      <c r="M135" s="82"/>
    </row>
    <row r="136" spans="1:13" ht="23.1" customHeight="1" x14ac:dyDescent="0.35">
      <c r="A136" s="131" t="s">
        <v>4</v>
      </c>
      <c r="B136" s="132"/>
      <c r="C136" s="133" t="s">
        <v>4</v>
      </c>
      <c r="D136" s="134"/>
      <c r="E136" s="131" t="s">
        <v>4</v>
      </c>
      <c r="F136" s="132"/>
      <c r="G136" s="133" t="s">
        <v>4</v>
      </c>
      <c r="H136" s="134"/>
      <c r="I136" s="131" t="s">
        <v>4</v>
      </c>
      <c r="J136" s="132"/>
      <c r="K136" s="133" t="s">
        <v>4</v>
      </c>
      <c r="L136" s="134"/>
      <c r="M136" s="82"/>
    </row>
    <row r="137" spans="1:13" ht="23.1" customHeight="1" x14ac:dyDescent="0.35">
      <c r="A137" s="69" t="s">
        <v>25</v>
      </c>
      <c r="B137" s="70"/>
      <c r="C137" s="71" t="s">
        <v>26</v>
      </c>
      <c r="D137" s="72"/>
      <c r="E137" s="69" t="s">
        <v>25</v>
      </c>
      <c r="F137" s="70"/>
      <c r="G137" s="71" t="s">
        <v>26</v>
      </c>
      <c r="H137" s="72"/>
      <c r="I137" s="69" t="s">
        <v>25</v>
      </c>
      <c r="J137" s="70"/>
      <c r="K137" s="71" t="s">
        <v>26</v>
      </c>
      <c r="L137" s="72"/>
      <c r="M137" s="82"/>
    </row>
    <row r="138" spans="1:13" ht="23.1" customHeight="1" x14ac:dyDescent="0.35">
      <c r="A138" s="69" t="s">
        <v>33</v>
      </c>
      <c r="B138" s="70"/>
      <c r="C138" s="71" t="s">
        <v>34</v>
      </c>
      <c r="D138" s="72"/>
      <c r="E138" s="69" t="s">
        <v>33</v>
      </c>
      <c r="F138" s="70"/>
      <c r="G138" s="71" t="s">
        <v>34</v>
      </c>
      <c r="H138" s="72"/>
      <c r="I138" s="69" t="s">
        <v>33</v>
      </c>
      <c r="J138" s="70"/>
      <c r="K138" s="71" t="s">
        <v>34</v>
      </c>
      <c r="L138" s="72"/>
      <c r="M138" s="82"/>
    </row>
    <row r="139" spans="1:13" ht="23.1" customHeight="1" x14ac:dyDescent="0.35">
      <c r="A139" s="69" t="s">
        <v>41</v>
      </c>
      <c r="B139" s="70"/>
      <c r="C139" s="71" t="s">
        <v>42</v>
      </c>
      <c r="D139" s="72"/>
      <c r="E139" s="69" t="s">
        <v>41</v>
      </c>
      <c r="F139" s="70"/>
      <c r="G139" s="71" t="s">
        <v>42</v>
      </c>
      <c r="H139" s="72"/>
      <c r="I139" s="69" t="s">
        <v>41</v>
      </c>
      <c r="J139" s="70"/>
      <c r="K139" s="71" t="s">
        <v>42</v>
      </c>
      <c r="L139" s="72"/>
      <c r="M139" s="82"/>
    </row>
    <row r="140" spans="1:13" ht="23.1" customHeight="1" x14ac:dyDescent="0.35">
      <c r="A140" s="69" t="s">
        <v>49</v>
      </c>
      <c r="B140" s="70"/>
      <c r="C140" s="71" t="s">
        <v>50</v>
      </c>
      <c r="D140" s="72"/>
      <c r="E140" s="69" t="s">
        <v>49</v>
      </c>
      <c r="F140" s="70"/>
      <c r="G140" s="71" t="s">
        <v>50</v>
      </c>
      <c r="H140" s="72"/>
      <c r="I140" s="69" t="s">
        <v>49</v>
      </c>
      <c r="J140" s="70"/>
      <c r="K140" s="71" t="s">
        <v>50</v>
      </c>
      <c r="L140" s="72"/>
      <c r="M140" s="82"/>
    </row>
    <row r="141" spans="1:13" ht="23.1" customHeight="1" x14ac:dyDescent="0.35">
      <c r="A141" s="69" t="s">
        <v>57</v>
      </c>
      <c r="B141" s="70"/>
      <c r="C141" s="71" t="s">
        <v>58</v>
      </c>
      <c r="D141" s="72"/>
      <c r="E141" s="69" t="s">
        <v>57</v>
      </c>
      <c r="F141" s="70"/>
      <c r="G141" s="71" t="s">
        <v>58</v>
      </c>
      <c r="H141" s="72"/>
      <c r="I141" s="69" t="s">
        <v>57</v>
      </c>
      <c r="J141" s="70"/>
      <c r="K141" s="71" t="s">
        <v>58</v>
      </c>
      <c r="L141" s="72"/>
      <c r="M141" s="82"/>
    </row>
    <row r="142" spans="1:13" ht="23.1" customHeight="1" x14ac:dyDescent="0.35">
      <c r="A142" s="73" t="s">
        <v>65</v>
      </c>
      <c r="B142" s="74"/>
      <c r="C142" s="75" t="s">
        <v>66</v>
      </c>
      <c r="D142" s="76"/>
      <c r="E142" s="73" t="s">
        <v>65</v>
      </c>
      <c r="F142" s="74"/>
      <c r="G142" s="75" t="s">
        <v>66</v>
      </c>
      <c r="H142" s="76"/>
      <c r="I142" s="73" t="s">
        <v>65</v>
      </c>
      <c r="J142" s="74"/>
      <c r="K142" s="75" t="s">
        <v>66</v>
      </c>
      <c r="L142" s="76"/>
      <c r="M142" s="82"/>
    </row>
    <row r="143" spans="1:13" ht="23.1" customHeight="1" x14ac:dyDescent="0.35">
      <c r="A143" s="69"/>
      <c r="B143" s="70"/>
      <c r="C143" s="71"/>
      <c r="D143" s="72"/>
      <c r="E143" s="69"/>
      <c r="F143" s="70"/>
      <c r="G143" s="71"/>
      <c r="H143" s="72"/>
      <c r="I143" s="69"/>
      <c r="J143" s="70"/>
      <c r="K143" s="71"/>
      <c r="L143" s="72"/>
      <c r="M143" s="82"/>
    </row>
    <row r="144" spans="1:13" ht="23.1" customHeight="1" thickBot="1" x14ac:dyDescent="0.4">
      <c r="A144" s="77" t="s">
        <v>107</v>
      </c>
      <c r="B144" s="78"/>
      <c r="C144" s="79"/>
      <c r="D144" s="80"/>
      <c r="E144" s="77" t="s">
        <v>107</v>
      </c>
      <c r="F144" s="78"/>
      <c r="G144" s="79"/>
      <c r="H144" s="80"/>
      <c r="I144" s="77" t="s">
        <v>107</v>
      </c>
      <c r="J144" s="78"/>
      <c r="K144" s="79"/>
      <c r="L144" s="80"/>
      <c r="M144" s="82"/>
    </row>
    <row r="145" spans="1:13" ht="23.1" customHeight="1" x14ac:dyDescent="0.35">
      <c r="A145" s="135" t="s">
        <v>106</v>
      </c>
      <c r="B145" s="136"/>
      <c r="C145" s="136"/>
      <c r="D145" s="137"/>
      <c r="E145" s="135" t="s">
        <v>106</v>
      </c>
      <c r="F145" s="136"/>
      <c r="G145" s="136"/>
      <c r="H145" s="137"/>
      <c r="I145" s="135" t="s">
        <v>106</v>
      </c>
      <c r="J145" s="136"/>
      <c r="K145" s="136"/>
      <c r="L145" s="137"/>
      <c r="M145" s="82"/>
    </row>
    <row r="146" spans="1:13" ht="23.1" customHeight="1" x14ac:dyDescent="0.35">
      <c r="A146" s="62" t="s">
        <v>91</v>
      </c>
      <c r="B146" s="63">
        <v>7</v>
      </c>
      <c r="C146" s="64" t="s">
        <v>92</v>
      </c>
      <c r="D146" s="65">
        <v>1</v>
      </c>
      <c r="E146" s="62" t="s">
        <v>91</v>
      </c>
      <c r="F146" s="63">
        <v>8</v>
      </c>
      <c r="G146" s="64" t="s">
        <v>92</v>
      </c>
      <c r="H146" s="65">
        <v>1</v>
      </c>
      <c r="I146" s="62" t="s">
        <v>91</v>
      </c>
      <c r="J146" s="63">
        <v>9</v>
      </c>
      <c r="K146" s="64" t="s">
        <v>92</v>
      </c>
      <c r="L146" s="65">
        <v>1</v>
      </c>
      <c r="M146" s="82"/>
    </row>
    <row r="147" spans="1:13" ht="23.1" customHeight="1" x14ac:dyDescent="0.3">
      <c r="A147" s="138" t="str">
        <f>Q29</f>
        <v>Balaka Dace</v>
      </c>
      <c r="B147" s="139"/>
      <c r="C147" s="140" t="str">
        <f>Q27</f>
        <v>Kuzmina Santa Samanta</v>
      </c>
      <c r="D147" s="141"/>
      <c r="E147" s="138" t="str">
        <f>Q25</f>
        <v>Warner Barbara</v>
      </c>
      <c r="F147" s="139"/>
      <c r="G147" s="140" t="str">
        <f>Q32</f>
        <v>Osokina Tatjana</v>
      </c>
      <c r="H147" s="141"/>
      <c r="I147" s="138" t="str">
        <f>Q32</f>
        <v>Osokina Tatjana</v>
      </c>
      <c r="J147" s="139"/>
      <c r="K147" s="140" t="str">
        <f>Q26</f>
        <v>Lillemagi Kristi-Riin</v>
      </c>
      <c r="L147" s="141"/>
      <c r="M147" s="82"/>
    </row>
    <row r="148" spans="1:13" ht="23.1" customHeight="1" x14ac:dyDescent="0.35">
      <c r="A148" s="131" t="s">
        <v>4</v>
      </c>
      <c r="B148" s="132"/>
      <c r="C148" s="133" t="s">
        <v>4</v>
      </c>
      <c r="D148" s="134"/>
      <c r="E148" s="131" t="s">
        <v>4</v>
      </c>
      <c r="F148" s="132"/>
      <c r="G148" s="133" t="s">
        <v>4</v>
      </c>
      <c r="H148" s="134"/>
      <c r="I148" s="131" t="s">
        <v>4</v>
      </c>
      <c r="J148" s="132"/>
      <c r="K148" s="133" t="s">
        <v>4</v>
      </c>
      <c r="L148" s="134"/>
      <c r="M148" s="82"/>
    </row>
    <row r="149" spans="1:13" ht="23.1" customHeight="1" x14ac:dyDescent="0.35">
      <c r="A149" s="69" t="s">
        <v>25</v>
      </c>
      <c r="B149" s="70"/>
      <c r="C149" s="71" t="s">
        <v>26</v>
      </c>
      <c r="D149" s="72"/>
      <c r="E149" s="69" t="s">
        <v>25</v>
      </c>
      <c r="F149" s="70"/>
      <c r="G149" s="71" t="s">
        <v>26</v>
      </c>
      <c r="H149" s="72"/>
      <c r="I149" s="69" t="s">
        <v>25</v>
      </c>
      <c r="J149" s="70"/>
      <c r="K149" s="71" t="s">
        <v>26</v>
      </c>
      <c r="L149" s="72"/>
      <c r="M149" s="82"/>
    </row>
    <row r="150" spans="1:13" ht="23.1" customHeight="1" x14ac:dyDescent="0.35">
      <c r="A150" s="69" t="s">
        <v>33</v>
      </c>
      <c r="B150" s="70"/>
      <c r="C150" s="71" t="s">
        <v>34</v>
      </c>
      <c r="D150" s="72"/>
      <c r="E150" s="69" t="s">
        <v>33</v>
      </c>
      <c r="F150" s="70"/>
      <c r="G150" s="71" t="s">
        <v>34</v>
      </c>
      <c r="H150" s="72"/>
      <c r="I150" s="69" t="s">
        <v>33</v>
      </c>
      <c r="J150" s="70"/>
      <c r="K150" s="71" t="s">
        <v>34</v>
      </c>
      <c r="L150" s="72"/>
      <c r="M150" s="82"/>
    </row>
    <row r="151" spans="1:13" ht="23.1" customHeight="1" x14ac:dyDescent="0.35">
      <c r="A151" s="69" t="s">
        <v>41</v>
      </c>
      <c r="B151" s="70"/>
      <c r="C151" s="71" t="s">
        <v>42</v>
      </c>
      <c r="D151" s="72"/>
      <c r="E151" s="69" t="s">
        <v>41</v>
      </c>
      <c r="F151" s="70"/>
      <c r="G151" s="71" t="s">
        <v>42</v>
      </c>
      <c r="H151" s="72"/>
      <c r="I151" s="69" t="s">
        <v>41</v>
      </c>
      <c r="J151" s="70"/>
      <c r="K151" s="71" t="s">
        <v>42</v>
      </c>
      <c r="L151" s="72"/>
      <c r="M151" s="82"/>
    </row>
    <row r="152" spans="1:13" ht="23.1" customHeight="1" x14ac:dyDescent="0.35">
      <c r="A152" s="69" t="s">
        <v>49</v>
      </c>
      <c r="B152" s="70"/>
      <c r="C152" s="71" t="s">
        <v>50</v>
      </c>
      <c r="D152" s="72"/>
      <c r="E152" s="69" t="s">
        <v>49</v>
      </c>
      <c r="F152" s="70"/>
      <c r="G152" s="71" t="s">
        <v>50</v>
      </c>
      <c r="H152" s="72"/>
      <c r="I152" s="69" t="s">
        <v>49</v>
      </c>
      <c r="J152" s="70"/>
      <c r="K152" s="71" t="s">
        <v>50</v>
      </c>
      <c r="L152" s="72"/>
      <c r="M152" s="82"/>
    </row>
    <row r="153" spans="1:13" ht="23.1" customHeight="1" x14ac:dyDescent="0.35">
      <c r="A153" s="69" t="s">
        <v>57</v>
      </c>
      <c r="B153" s="70"/>
      <c r="C153" s="71" t="s">
        <v>58</v>
      </c>
      <c r="D153" s="72"/>
      <c r="E153" s="69" t="s">
        <v>57</v>
      </c>
      <c r="F153" s="70"/>
      <c r="G153" s="71" t="s">
        <v>58</v>
      </c>
      <c r="H153" s="72"/>
      <c r="I153" s="69" t="s">
        <v>57</v>
      </c>
      <c r="J153" s="70"/>
      <c r="K153" s="71" t="s">
        <v>58</v>
      </c>
      <c r="L153" s="72"/>
      <c r="M153" s="82"/>
    </row>
    <row r="154" spans="1:13" ht="23.1" customHeight="1" x14ac:dyDescent="0.35">
      <c r="A154" s="73" t="s">
        <v>65</v>
      </c>
      <c r="B154" s="74"/>
      <c r="C154" s="75" t="s">
        <v>66</v>
      </c>
      <c r="D154" s="76"/>
      <c r="E154" s="73" t="s">
        <v>65</v>
      </c>
      <c r="F154" s="74"/>
      <c r="G154" s="75" t="s">
        <v>66</v>
      </c>
      <c r="H154" s="76"/>
      <c r="I154" s="73" t="s">
        <v>65</v>
      </c>
      <c r="J154" s="74"/>
      <c r="K154" s="75" t="s">
        <v>66</v>
      </c>
      <c r="L154" s="76"/>
      <c r="M154" s="82"/>
    </row>
    <row r="155" spans="1:13" ht="23.1" customHeight="1" x14ac:dyDescent="0.35">
      <c r="A155" s="69"/>
      <c r="B155" s="70"/>
      <c r="C155" s="71"/>
      <c r="D155" s="72"/>
      <c r="E155" s="69"/>
      <c r="F155" s="70"/>
      <c r="G155" s="71"/>
      <c r="H155" s="72"/>
      <c r="I155" s="69"/>
      <c r="J155" s="70"/>
      <c r="K155" s="71"/>
      <c r="L155" s="72"/>
      <c r="M155" s="82"/>
    </row>
    <row r="156" spans="1:13" ht="23.1" customHeight="1" thickBot="1" x14ac:dyDescent="0.4">
      <c r="A156" s="77" t="s">
        <v>107</v>
      </c>
      <c r="B156" s="78"/>
      <c r="C156" s="79"/>
      <c r="D156" s="80"/>
      <c r="E156" s="77" t="s">
        <v>107</v>
      </c>
      <c r="F156" s="78"/>
      <c r="G156" s="79"/>
      <c r="H156" s="80"/>
      <c r="I156" s="77" t="s">
        <v>107</v>
      </c>
      <c r="J156" s="78"/>
      <c r="K156" s="79"/>
      <c r="L156" s="80"/>
      <c r="M156" s="82"/>
    </row>
    <row r="157" spans="1:13" ht="23.1" customHeight="1" x14ac:dyDescent="0.35">
      <c r="A157" s="135" t="s">
        <v>106</v>
      </c>
      <c r="B157" s="136"/>
      <c r="C157" s="136"/>
      <c r="D157" s="137"/>
      <c r="E157" s="135" t="s">
        <v>106</v>
      </c>
      <c r="F157" s="136"/>
      <c r="G157" s="136"/>
      <c r="H157" s="137"/>
      <c r="I157" s="135" t="s">
        <v>106</v>
      </c>
      <c r="J157" s="136"/>
      <c r="K157" s="136"/>
      <c r="L157" s="137"/>
      <c r="M157" s="82"/>
    </row>
    <row r="158" spans="1:13" ht="23.1" customHeight="1" x14ac:dyDescent="0.35">
      <c r="A158" s="62" t="s">
        <v>91</v>
      </c>
      <c r="B158" s="63">
        <v>7</v>
      </c>
      <c r="C158" s="64" t="s">
        <v>92</v>
      </c>
      <c r="D158" s="65">
        <v>2</v>
      </c>
      <c r="E158" s="62" t="s">
        <v>91</v>
      </c>
      <c r="F158" s="63">
        <v>8</v>
      </c>
      <c r="G158" s="64" t="s">
        <v>92</v>
      </c>
      <c r="H158" s="65">
        <v>2</v>
      </c>
      <c r="I158" s="62" t="s">
        <v>91</v>
      </c>
      <c r="J158" s="63">
        <v>9</v>
      </c>
      <c r="K158" s="64" t="s">
        <v>92</v>
      </c>
      <c r="L158" s="65">
        <v>2</v>
      </c>
      <c r="M158" s="82"/>
    </row>
    <row r="159" spans="1:13" ht="23.1" customHeight="1" x14ac:dyDescent="0.3">
      <c r="A159" s="138" t="str">
        <f>Q28</f>
        <v>Rathsack Miriam</v>
      </c>
      <c r="B159" s="139"/>
      <c r="C159" s="140" t="str">
        <f>Q36</f>
        <v>Uustulnd Andrea</v>
      </c>
      <c r="D159" s="141"/>
      <c r="E159" s="138" t="str">
        <f>Q35</f>
        <v>Paberza Marite</v>
      </c>
      <c r="F159" s="139"/>
      <c r="G159" s="140" t="str">
        <f>Q33</f>
        <v>Chaiko Nadezda</v>
      </c>
      <c r="H159" s="141"/>
      <c r="I159" s="138" t="str">
        <f>Q30</f>
        <v>Skulme Inese</v>
      </c>
      <c r="J159" s="139"/>
      <c r="K159" s="140" t="str">
        <f>Q28</f>
        <v>Rathsack Miriam</v>
      </c>
      <c r="L159" s="141"/>
      <c r="M159" s="82"/>
    </row>
    <row r="160" spans="1:13" ht="23.1" customHeight="1" x14ac:dyDescent="0.35">
      <c r="A160" s="131" t="s">
        <v>4</v>
      </c>
      <c r="B160" s="132"/>
      <c r="C160" s="133" t="s">
        <v>4</v>
      </c>
      <c r="D160" s="134"/>
      <c r="E160" s="131" t="s">
        <v>4</v>
      </c>
      <c r="F160" s="132"/>
      <c r="G160" s="133" t="s">
        <v>4</v>
      </c>
      <c r="H160" s="134"/>
      <c r="I160" s="131" t="s">
        <v>4</v>
      </c>
      <c r="J160" s="132"/>
      <c r="K160" s="133" t="s">
        <v>4</v>
      </c>
      <c r="L160" s="134"/>
      <c r="M160" s="82"/>
    </row>
    <row r="161" spans="1:13" ht="23.1" customHeight="1" x14ac:dyDescent="0.35">
      <c r="A161" s="69" t="s">
        <v>25</v>
      </c>
      <c r="B161" s="70"/>
      <c r="C161" s="71" t="s">
        <v>26</v>
      </c>
      <c r="D161" s="72"/>
      <c r="E161" s="69" t="s">
        <v>25</v>
      </c>
      <c r="F161" s="70"/>
      <c r="G161" s="71" t="s">
        <v>26</v>
      </c>
      <c r="H161" s="72"/>
      <c r="I161" s="69" t="s">
        <v>25</v>
      </c>
      <c r="J161" s="70"/>
      <c r="K161" s="71" t="s">
        <v>26</v>
      </c>
      <c r="L161" s="72"/>
      <c r="M161" s="82"/>
    </row>
    <row r="162" spans="1:13" ht="23.1" customHeight="1" x14ac:dyDescent="0.35">
      <c r="A162" s="69" t="s">
        <v>33</v>
      </c>
      <c r="B162" s="70"/>
      <c r="C162" s="71" t="s">
        <v>34</v>
      </c>
      <c r="D162" s="72"/>
      <c r="E162" s="69" t="s">
        <v>33</v>
      </c>
      <c r="F162" s="70"/>
      <c r="G162" s="71" t="s">
        <v>34</v>
      </c>
      <c r="H162" s="72"/>
      <c r="I162" s="69" t="s">
        <v>33</v>
      </c>
      <c r="J162" s="70"/>
      <c r="K162" s="71" t="s">
        <v>34</v>
      </c>
      <c r="L162" s="72"/>
      <c r="M162" s="82"/>
    </row>
    <row r="163" spans="1:13" ht="23.1" customHeight="1" x14ac:dyDescent="0.35">
      <c r="A163" s="69" t="s">
        <v>41</v>
      </c>
      <c r="B163" s="70"/>
      <c r="C163" s="71" t="s">
        <v>42</v>
      </c>
      <c r="D163" s="72"/>
      <c r="E163" s="69" t="s">
        <v>41</v>
      </c>
      <c r="F163" s="70"/>
      <c r="G163" s="71" t="s">
        <v>42</v>
      </c>
      <c r="H163" s="72"/>
      <c r="I163" s="69" t="s">
        <v>41</v>
      </c>
      <c r="J163" s="70"/>
      <c r="K163" s="71" t="s">
        <v>42</v>
      </c>
      <c r="L163" s="72"/>
      <c r="M163" s="82"/>
    </row>
    <row r="164" spans="1:13" ht="23.1" customHeight="1" x14ac:dyDescent="0.35">
      <c r="A164" s="69" t="s">
        <v>49</v>
      </c>
      <c r="B164" s="70"/>
      <c r="C164" s="71" t="s">
        <v>50</v>
      </c>
      <c r="D164" s="72"/>
      <c r="E164" s="69" t="s">
        <v>49</v>
      </c>
      <c r="F164" s="70"/>
      <c r="G164" s="71" t="s">
        <v>50</v>
      </c>
      <c r="H164" s="72"/>
      <c r="I164" s="69" t="s">
        <v>49</v>
      </c>
      <c r="J164" s="70"/>
      <c r="K164" s="71" t="s">
        <v>50</v>
      </c>
      <c r="L164" s="72"/>
      <c r="M164" s="82"/>
    </row>
    <row r="165" spans="1:13" ht="23.1" customHeight="1" x14ac:dyDescent="0.35">
      <c r="A165" s="69" t="s">
        <v>57</v>
      </c>
      <c r="B165" s="70"/>
      <c r="C165" s="71" t="s">
        <v>58</v>
      </c>
      <c r="D165" s="72"/>
      <c r="E165" s="69" t="s">
        <v>57</v>
      </c>
      <c r="F165" s="70"/>
      <c r="G165" s="71" t="s">
        <v>58</v>
      </c>
      <c r="H165" s="72"/>
      <c r="I165" s="69" t="s">
        <v>57</v>
      </c>
      <c r="J165" s="70"/>
      <c r="K165" s="71" t="s">
        <v>58</v>
      </c>
      <c r="L165" s="72"/>
      <c r="M165" s="82"/>
    </row>
    <row r="166" spans="1:13" ht="23.1" customHeight="1" x14ac:dyDescent="0.35">
      <c r="A166" s="73" t="s">
        <v>65</v>
      </c>
      <c r="B166" s="74"/>
      <c r="C166" s="75" t="s">
        <v>66</v>
      </c>
      <c r="D166" s="76"/>
      <c r="E166" s="73" t="s">
        <v>65</v>
      </c>
      <c r="F166" s="74"/>
      <c r="G166" s="75" t="s">
        <v>66</v>
      </c>
      <c r="H166" s="76"/>
      <c r="I166" s="73" t="s">
        <v>65</v>
      </c>
      <c r="J166" s="74"/>
      <c r="K166" s="75" t="s">
        <v>66</v>
      </c>
      <c r="L166" s="76"/>
      <c r="M166" s="82"/>
    </row>
    <row r="167" spans="1:13" ht="23.1" customHeight="1" x14ac:dyDescent="0.35">
      <c r="A167" s="69"/>
      <c r="B167" s="70"/>
      <c r="C167" s="71"/>
      <c r="D167" s="72"/>
      <c r="E167" s="69"/>
      <c r="F167" s="70"/>
      <c r="G167" s="71"/>
      <c r="H167" s="72"/>
      <c r="I167" s="69"/>
      <c r="J167" s="70"/>
      <c r="K167" s="71"/>
      <c r="L167" s="72"/>
      <c r="M167" s="82"/>
    </row>
    <row r="168" spans="1:13" ht="23.1" customHeight="1" thickBot="1" x14ac:dyDescent="0.4">
      <c r="A168" s="77" t="s">
        <v>107</v>
      </c>
      <c r="B168" s="78"/>
      <c r="C168" s="79"/>
      <c r="D168" s="80"/>
      <c r="E168" s="77" t="s">
        <v>107</v>
      </c>
      <c r="F168" s="78"/>
      <c r="G168" s="79"/>
      <c r="H168" s="80"/>
      <c r="I168" s="77" t="s">
        <v>107</v>
      </c>
      <c r="J168" s="78"/>
      <c r="K168" s="79"/>
      <c r="L168" s="80"/>
      <c r="M168" s="82"/>
    </row>
    <row r="169" spans="1:13" ht="23.1" customHeight="1" x14ac:dyDescent="0.35">
      <c r="A169" s="135" t="s">
        <v>106</v>
      </c>
      <c r="B169" s="136"/>
      <c r="C169" s="136"/>
      <c r="D169" s="137"/>
      <c r="E169" s="135" t="s">
        <v>106</v>
      </c>
      <c r="F169" s="136"/>
      <c r="G169" s="136"/>
      <c r="H169" s="137"/>
      <c r="I169" s="135" t="s">
        <v>106</v>
      </c>
      <c r="J169" s="136"/>
      <c r="K169" s="136"/>
      <c r="L169" s="137"/>
      <c r="M169" s="82"/>
    </row>
    <row r="170" spans="1:13" ht="23.1" customHeight="1" x14ac:dyDescent="0.35">
      <c r="A170" s="62" t="s">
        <v>91</v>
      </c>
      <c r="B170" s="63">
        <v>7</v>
      </c>
      <c r="C170" s="64" t="s">
        <v>92</v>
      </c>
      <c r="D170" s="65">
        <v>3</v>
      </c>
      <c r="E170" s="62" t="s">
        <v>91</v>
      </c>
      <c r="F170" s="63">
        <v>8</v>
      </c>
      <c r="G170" s="64" t="s">
        <v>92</v>
      </c>
      <c r="H170" s="65">
        <v>3</v>
      </c>
      <c r="I170" s="62" t="s">
        <v>91</v>
      </c>
      <c r="J170" s="63">
        <v>9</v>
      </c>
      <c r="K170" s="64" t="s">
        <v>92</v>
      </c>
      <c r="L170" s="65">
        <v>3</v>
      </c>
      <c r="M170" s="82"/>
    </row>
    <row r="171" spans="1:13" ht="23.1" customHeight="1" x14ac:dyDescent="0.3">
      <c r="A171" s="138" t="str">
        <f>Q30</f>
        <v>Skulme Inese</v>
      </c>
      <c r="B171" s="139"/>
      <c r="C171" s="140" t="str">
        <f>Q26</f>
        <v>Lillemagi Kristi-Riin</v>
      </c>
      <c r="D171" s="141"/>
      <c r="E171" s="138" t="str">
        <f>Q36</f>
        <v>Uustulnd Andrea</v>
      </c>
      <c r="F171" s="139"/>
      <c r="G171" s="140" t="str">
        <f>Q34</f>
        <v>Krastina Liana</v>
      </c>
      <c r="H171" s="141"/>
      <c r="I171" s="138" t="str">
        <f>Q31</f>
        <v>Indrane Ilona</v>
      </c>
      <c r="J171" s="139"/>
      <c r="K171" s="140" t="str">
        <f>Q27</f>
        <v>Kuzmina Santa Samanta</v>
      </c>
      <c r="L171" s="141"/>
      <c r="M171" s="82"/>
    </row>
    <row r="172" spans="1:13" ht="23.1" customHeight="1" x14ac:dyDescent="0.35">
      <c r="A172" s="131" t="s">
        <v>4</v>
      </c>
      <c r="B172" s="132"/>
      <c r="C172" s="133" t="s">
        <v>4</v>
      </c>
      <c r="D172" s="134"/>
      <c r="E172" s="131" t="s">
        <v>4</v>
      </c>
      <c r="F172" s="132"/>
      <c r="G172" s="133" t="s">
        <v>4</v>
      </c>
      <c r="H172" s="134"/>
      <c r="I172" s="131" t="s">
        <v>4</v>
      </c>
      <c r="J172" s="132"/>
      <c r="K172" s="133" t="s">
        <v>4</v>
      </c>
      <c r="L172" s="134"/>
      <c r="M172" s="82"/>
    </row>
    <row r="173" spans="1:13" ht="23.1" customHeight="1" x14ac:dyDescent="0.35">
      <c r="A173" s="69" t="s">
        <v>25</v>
      </c>
      <c r="B173" s="70"/>
      <c r="C173" s="71" t="s">
        <v>26</v>
      </c>
      <c r="D173" s="72"/>
      <c r="E173" s="69" t="s">
        <v>25</v>
      </c>
      <c r="F173" s="70"/>
      <c r="G173" s="71" t="s">
        <v>26</v>
      </c>
      <c r="H173" s="72"/>
      <c r="I173" s="69" t="s">
        <v>25</v>
      </c>
      <c r="J173" s="70"/>
      <c r="K173" s="71" t="s">
        <v>26</v>
      </c>
      <c r="L173" s="72"/>
      <c r="M173" s="82"/>
    </row>
    <row r="174" spans="1:13" ht="23.1" customHeight="1" x14ac:dyDescent="0.35">
      <c r="A174" s="69" t="s">
        <v>33</v>
      </c>
      <c r="B174" s="70"/>
      <c r="C174" s="71" t="s">
        <v>34</v>
      </c>
      <c r="D174" s="72"/>
      <c r="E174" s="69" t="s">
        <v>33</v>
      </c>
      <c r="F174" s="70"/>
      <c r="G174" s="71" t="s">
        <v>34</v>
      </c>
      <c r="H174" s="72"/>
      <c r="I174" s="69" t="s">
        <v>33</v>
      </c>
      <c r="J174" s="70"/>
      <c r="K174" s="71" t="s">
        <v>34</v>
      </c>
      <c r="L174" s="72"/>
      <c r="M174" s="82"/>
    </row>
    <row r="175" spans="1:13" ht="23.1" customHeight="1" x14ac:dyDescent="0.35">
      <c r="A175" s="69" t="s">
        <v>41</v>
      </c>
      <c r="B175" s="70"/>
      <c r="C175" s="71" t="s">
        <v>42</v>
      </c>
      <c r="D175" s="72"/>
      <c r="E175" s="69" t="s">
        <v>41</v>
      </c>
      <c r="F175" s="70"/>
      <c r="G175" s="71" t="s">
        <v>42</v>
      </c>
      <c r="H175" s="72"/>
      <c r="I175" s="69" t="s">
        <v>41</v>
      </c>
      <c r="J175" s="70"/>
      <c r="K175" s="71" t="s">
        <v>42</v>
      </c>
      <c r="L175" s="72"/>
      <c r="M175" s="82"/>
    </row>
    <row r="176" spans="1:13" ht="23.1" customHeight="1" x14ac:dyDescent="0.35">
      <c r="A176" s="69" t="s">
        <v>49</v>
      </c>
      <c r="B176" s="70"/>
      <c r="C176" s="71" t="s">
        <v>50</v>
      </c>
      <c r="D176" s="72"/>
      <c r="E176" s="69" t="s">
        <v>49</v>
      </c>
      <c r="F176" s="70"/>
      <c r="G176" s="71" t="s">
        <v>50</v>
      </c>
      <c r="H176" s="72"/>
      <c r="I176" s="69" t="s">
        <v>49</v>
      </c>
      <c r="J176" s="70"/>
      <c r="K176" s="71" t="s">
        <v>50</v>
      </c>
      <c r="L176" s="72"/>
      <c r="M176" s="82"/>
    </row>
    <row r="177" spans="1:13" ht="23.1" customHeight="1" x14ac:dyDescent="0.35">
      <c r="A177" s="69" t="s">
        <v>57</v>
      </c>
      <c r="B177" s="70"/>
      <c r="C177" s="71" t="s">
        <v>58</v>
      </c>
      <c r="D177" s="72"/>
      <c r="E177" s="69" t="s">
        <v>57</v>
      </c>
      <c r="F177" s="70"/>
      <c r="G177" s="71" t="s">
        <v>58</v>
      </c>
      <c r="H177" s="72"/>
      <c r="I177" s="69" t="s">
        <v>57</v>
      </c>
      <c r="J177" s="70"/>
      <c r="K177" s="71" t="s">
        <v>58</v>
      </c>
      <c r="L177" s="72"/>
      <c r="M177" s="82"/>
    </row>
    <row r="178" spans="1:13" ht="23.1" customHeight="1" x14ac:dyDescent="0.35">
      <c r="A178" s="73" t="s">
        <v>65</v>
      </c>
      <c r="B178" s="74"/>
      <c r="C178" s="75" t="s">
        <v>66</v>
      </c>
      <c r="D178" s="76"/>
      <c r="E178" s="73" t="s">
        <v>65</v>
      </c>
      <c r="F178" s="74"/>
      <c r="G178" s="75" t="s">
        <v>66</v>
      </c>
      <c r="H178" s="76"/>
      <c r="I178" s="73" t="s">
        <v>65</v>
      </c>
      <c r="J178" s="74"/>
      <c r="K178" s="75" t="s">
        <v>66</v>
      </c>
      <c r="L178" s="76"/>
      <c r="M178" s="82"/>
    </row>
    <row r="179" spans="1:13" ht="23.1" customHeight="1" x14ac:dyDescent="0.35">
      <c r="A179" s="69"/>
      <c r="B179" s="70"/>
      <c r="C179" s="71"/>
      <c r="D179" s="72"/>
      <c r="E179" s="69"/>
      <c r="F179" s="70"/>
      <c r="G179" s="71"/>
      <c r="H179" s="72"/>
      <c r="I179" s="69"/>
      <c r="J179" s="70"/>
      <c r="K179" s="71"/>
      <c r="L179" s="72"/>
      <c r="M179" s="82"/>
    </row>
    <row r="180" spans="1:13" ht="23.1" customHeight="1" thickBot="1" x14ac:dyDescent="0.4">
      <c r="A180" s="77" t="s">
        <v>107</v>
      </c>
      <c r="B180" s="78"/>
      <c r="C180" s="79"/>
      <c r="D180" s="80"/>
      <c r="E180" s="77" t="s">
        <v>107</v>
      </c>
      <c r="F180" s="78"/>
      <c r="G180" s="79"/>
      <c r="H180" s="80"/>
      <c r="I180" s="77" t="s">
        <v>107</v>
      </c>
      <c r="J180" s="78"/>
      <c r="K180" s="79"/>
      <c r="L180" s="80"/>
      <c r="M180" s="82"/>
    </row>
    <row r="181" spans="1:13" ht="23.1" customHeight="1" x14ac:dyDescent="0.35">
      <c r="A181" s="135" t="s">
        <v>106</v>
      </c>
      <c r="B181" s="136"/>
      <c r="C181" s="136"/>
      <c r="D181" s="137"/>
      <c r="E181" s="135" t="s">
        <v>106</v>
      </c>
      <c r="F181" s="136"/>
      <c r="G181" s="136"/>
      <c r="H181" s="137"/>
      <c r="I181" s="135" t="s">
        <v>106</v>
      </c>
      <c r="J181" s="136"/>
      <c r="K181" s="136"/>
      <c r="L181" s="137"/>
      <c r="M181" s="82"/>
    </row>
    <row r="182" spans="1:13" ht="23.1" customHeight="1" x14ac:dyDescent="0.35">
      <c r="A182" s="62" t="s">
        <v>91</v>
      </c>
      <c r="B182" s="63">
        <v>7</v>
      </c>
      <c r="C182" s="64" t="s">
        <v>92</v>
      </c>
      <c r="D182" s="65">
        <v>4</v>
      </c>
      <c r="E182" s="62" t="s">
        <v>91</v>
      </c>
      <c r="F182" s="63">
        <v>8</v>
      </c>
      <c r="G182" s="64" t="s">
        <v>92</v>
      </c>
      <c r="H182" s="65">
        <v>4</v>
      </c>
      <c r="I182" s="62" t="s">
        <v>91</v>
      </c>
      <c r="J182" s="63">
        <v>9</v>
      </c>
      <c r="K182" s="64" t="s">
        <v>92</v>
      </c>
      <c r="L182" s="65">
        <v>4</v>
      </c>
      <c r="M182" s="82"/>
    </row>
    <row r="183" spans="1:13" ht="23.1" customHeight="1" x14ac:dyDescent="0.3">
      <c r="A183" s="138" t="str">
        <f>Q31</f>
        <v>Indrane Ilona</v>
      </c>
      <c r="B183" s="139"/>
      <c r="C183" s="140" t="str">
        <f>Q25</f>
        <v>Warner Barbara</v>
      </c>
      <c r="D183" s="141"/>
      <c r="E183" s="138" t="str">
        <f>Q26</f>
        <v>Lillemagi Kristi-Riin</v>
      </c>
      <c r="F183" s="139"/>
      <c r="G183" s="140" t="str">
        <f>Q31</f>
        <v>Indrane Ilona</v>
      </c>
      <c r="H183" s="141"/>
      <c r="I183" s="138" t="str">
        <f>Q29</f>
        <v>Balaka Dace</v>
      </c>
      <c r="J183" s="139"/>
      <c r="K183" s="140" t="str">
        <f>Q36</f>
        <v>Uustulnd Andrea</v>
      </c>
      <c r="L183" s="141"/>
      <c r="M183" s="82"/>
    </row>
    <row r="184" spans="1:13" ht="23.1" customHeight="1" x14ac:dyDescent="0.35">
      <c r="A184" s="131" t="s">
        <v>4</v>
      </c>
      <c r="B184" s="132"/>
      <c r="C184" s="133" t="s">
        <v>4</v>
      </c>
      <c r="D184" s="134"/>
      <c r="E184" s="131" t="s">
        <v>4</v>
      </c>
      <c r="F184" s="132"/>
      <c r="G184" s="133" t="s">
        <v>4</v>
      </c>
      <c r="H184" s="134"/>
      <c r="I184" s="131" t="s">
        <v>4</v>
      </c>
      <c r="J184" s="132"/>
      <c r="K184" s="133" t="s">
        <v>4</v>
      </c>
      <c r="L184" s="134"/>
      <c r="M184" s="82"/>
    </row>
    <row r="185" spans="1:13" ht="23.1" customHeight="1" x14ac:dyDescent="0.35">
      <c r="A185" s="69" t="s">
        <v>25</v>
      </c>
      <c r="B185" s="70"/>
      <c r="C185" s="71" t="s">
        <v>26</v>
      </c>
      <c r="D185" s="72"/>
      <c r="E185" s="69" t="s">
        <v>25</v>
      </c>
      <c r="F185" s="70"/>
      <c r="G185" s="71" t="s">
        <v>26</v>
      </c>
      <c r="H185" s="72"/>
      <c r="I185" s="69" t="s">
        <v>25</v>
      </c>
      <c r="J185" s="70"/>
      <c r="K185" s="71" t="s">
        <v>26</v>
      </c>
      <c r="L185" s="72"/>
      <c r="M185" s="82"/>
    </row>
    <row r="186" spans="1:13" ht="23.1" customHeight="1" x14ac:dyDescent="0.35">
      <c r="A186" s="69" t="s">
        <v>33</v>
      </c>
      <c r="B186" s="70"/>
      <c r="C186" s="71" t="s">
        <v>34</v>
      </c>
      <c r="D186" s="72"/>
      <c r="E186" s="69" t="s">
        <v>33</v>
      </c>
      <c r="F186" s="70"/>
      <c r="G186" s="71" t="s">
        <v>34</v>
      </c>
      <c r="H186" s="72"/>
      <c r="I186" s="69" t="s">
        <v>33</v>
      </c>
      <c r="J186" s="70"/>
      <c r="K186" s="71" t="s">
        <v>34</v>
      </c>
      <c r="L186" s="72"/>
      <c r="M186" s="82"/>
    </row>
    <row r="187" spans="1:13" ht="23.1" customHeight="1" x14ac:dyDescent="0.35">
      <c r="A187" s="69" t="s">
        <v>41</v>
      </c>
      <c r="B187" s="70"/>
      <c r="C187" s="71" t="s">
        <v>42</v>
      </c>
      <c r="D187" s="72"/>
      <c r="E187" s="69" t="s">
        <v>41</v>
      </c>
      <c r="F187" s="70"/>
      <c r="G187" s="71" t="s">
        <v>42</v>
      </c>
      <c r="H187" s="72"/>
      <c r="I187" s="69" t="s">
        <v>41</v>
      </c>
      <c r="J187" s="70"/>
      <c r="K187" s="71" t="s">
        <v>42</v>
      </c>
      <c r="L187" s="72"/>
      <c r="M187" s="82"/>
    </row>
    <row r="188" spans="1:13" ht="23.1" customHeight="1" x14ac:dyDescent="0.35">
      <c r="A188" s="69" t="s">
        <v>49</v>
      </c>
      <c r="B188" s="70"/>
      <c r="C188" s="71" t="s">
        <v>50</v>
      </c>
      <c r="D188" s="72"/>
      <c r="E188" s="69" t="s">
        <v>49</v>
      </c>
      <c r="F188" s="70"/>
      <c r="G188" s="71" t="s">
        <v>50</v>
      </c>
      <c r="H188" s="72"/>
      <c r="I188" s="69" t="s">
        <v>49</v>
      </c>
      <c r="J188" s="70"/>
      <c r="K188" s="71" t="s">
        <v>50</v>
      </c>
      <c r="L188" s="72"/>
      <c r="M188" s="82"/>
    </row>
    <row r="189" spans="1:13" ht="23.1" customHeight="1" x14ac:dyDescent="0.35">
      <c r="A189" s="69" t="s">
        <v>57</v>
      </c>
      <c r="B189" s="70"/>
      <c r="C189" s="71" t="s">
        <v>58</v>
      </c>
      <c r="D189" s="72"/>
      <c r="E189" s="69" t="s">
        <v>57</v>
      </c>
      <c r="F189" s="70"/>
      <c r="G189" s="71" t="s">
        <v>58</v>
      </c>
      <c r="H189" s="72"/>
      <c r="I189" s="69" t="s">
        <v>57</v>
      </c>
      <c r="J189" s="70"/>
      <c r="K189" s="71" t="s">
        <v>58</v>
      </c>
      <c r="L189" s="72"/>
      <c r="M189" s="82"/>
    </row>
    <row r="190" spans="1:13" ht="23.1" customHeight="1" x14ac:dyDescent="0.35">
      <c r="A190" s="73" t="s">
        <v>65</v>
      </c>
      <c r="B190" s="74"/>
      <c r="C190" s="75" t="s">
        <v>66</v>
      </c>
      <c r="D190" s="76"/>
      <c r="E190" s="73" t="s">
        <v>65</v>
      </c>
      <c r="F190" s="74"/>
      <c r="G190" s="75" t="s">
        <v>66</v>
      </c>
      <c r="H190" s="76"/>
      <c r="I190" s="73" t="s">
        <v>65</v>
      </c>
      <c r="J190" s="74"/>
      <c r="K190" s="75" t="s">
        <v>66</v>
      </c>
      <c r="L190" s="76"/>
      <c r="M190" s="82"/>
    </row>
    <row r="191" spans="1:13" ht="23.1" customHeight="1" x14ac:dyDescent="0.35">
      <c r="A191" s="69"/>
      <c r="B191" s="70"/>
      <c r="C191" s="71"/>
      <c r="D191" s="72"/>
      <c r="E191" s="69"/>
      <c r="F191" s="70"/>
      <c r="G191" s="71"/>
      <c r="H191" s="72"/>
      <c r="I191" s="69"/>
      <c r="J191" s="70"/>
      <c r="K191" s="71"/>
      <c r="L191" s="72"/>
      <c r="M191" s="82"/>
    </row>
    <row r="192" spans="1:13" ht="23.1" customHeight="1" thickBot="1" x14ac:dyDescent="0.4">
      <c r="A192" s="77" t="s">
        <v>107</v>
      </c>
      <c r="B192" s="78"/>
      <c r="C192" s="79"/>
      <c r="D192" s="80"/>
      <c r="E192" s="77" t="s">
        <v>107</v>
      </c>
      <c r="F192" s="78"/>
      <c r="G192" s="79"/>
      <c r="H192" s="80"/>
      <c r="I192" s="77" t="s">
        <v>107</v>
      </c>
      <c r="J192" s="78"/>
      <c r="K192" s="79"/>
      <c r="L192" s="80"/>
      <c r="M192" s="82"/>
    </row>
    <row r="193" spans="1:13" ht="23.1" customHeight="1" x14ac:dyDescent="0.35">
      <c r="A193" s="135" t="s">
        <v>106</v>
      </c>
      <c r="B193" s="136"/>
      <c r="C193" s="136"/>
      <c r="D193" s="137"/>
      <c r="E193" s="135" t="s">
        <v>106</v>
      </c>
      <c r="F193" s="136"/>
      <c r="G193" s="136"/>
      <c r="H193" s="137"/>
      <c r="I193" s="135" t="s">
        <v>106</v>
      </c>
      <c r="J193" s="136"/>
      <c r="K193" s="136"/>
      <c r="L193" s="137"/>
      <c r="M193" s="82"/>
    </row>
    <row r="194" spans="1:13" ht="23.1" customHeight="1" x14ac:dyDescent="0.35">
      <c r="A194" s="62" t="s">
        <v>91</v>
      </c>
      <c r="B194" s="63">
        <v>7</v>
      </c>
      <c r="C194" s="64" t="s">
        <v>92</v>
      </c>
      <c r="D194" s="65">
        <v>5</v>
      </c>
      <c r="E194" s="62" t="s">
        <v>91</v>
      </c>
      <c r="F194" s="63">
        <v>8</v>
      </c>
      <c r="G194" s="64" t="s">
        <v>92</v>
      </c>
      <c r="H194" s="65">
        <v>5</v>
      </c>
      <c r="I194" s="62" t="s">
        <v>91</v>
      </c>
      <c r="J194" s="63">
        <v>9</v>
      </c>
      <c r="K194" s="64" t="s">
        <v>92</v>
      </c>
      <c r="L194" s="65">
        <v>5</v>
      </c>
      <c r="M194" s="82"/>
    </row>
    <row r="195" spans="1:13" ht="23.1" customHeight="1" x14ac:dyDescent="0.3">
      <c r="A195" s="138" t="str">
        <f>Q32</f>
        <v>Osokina Tatjana</v>
      </c>
      <c r="B195" s="139"/>
      <c r="C195" s="140" t="str">
        <f>Q35</f>
        <v>Paberza Marite</v>
      </c>
      <c r="D195" s="141"/>
      <c r="E195" s="138" t="str">
        <f>Q27</f>
        <v>Kuzmina Santa Samanta</v>
      </c>
      <c r="F195" s="139"/>
      <c r="G195" s="140" t="str">
        <f>Q30</f>
        <v>Skulme Inese</v>
      </c>
      <c r="H195" s="141"/>
      <c r="I195" s="138" t="str">
        <f>Q33</f>
        <v>Chaiko Nadezda</v>
      </c>
      <c r="J195" s="139"/>
      <c r="K195" s="140" t="str">
        <f>Q25</f>
        <v>Warner Barbara</v>
      </c>
      <c r="L195" s="141"/>
      <c r="M195" s="82"/>
    </row>
    <row r="196" spans="1:13" ht="23.1" customHeight="1" x14ac:dyDescent="0.35">
      <c r="A196" s="131" t="s">
        <v>4</v>
      </c>
      <c r="B196" s="132"/>
      <c r="C196" s="133" t="s">
        <v>4</v>
      </c>
      <c r="D196" s="134"/>
      <c r="E196" s="131" t="s">
        <v>4</v>
      </c>
      <c r="F196" s="132"/>
      <c r="G196" s="133" t="s">
        <v>4</v>
      </c>
      <c r="H196" s="134"/>
      <c r="I196" s="131" t="s">
        <v>4</v>
      </c>
      <c r="J196" s="132"/>
      <c r="K196" s="133" t="s">
        <v>4</v>
      </c>
      <c r="L196" s="134"/>
      <c r="M196" s="82"/>
    </row>
    <row r="197" spans="1:13" ht="23.1" customHeight="1" x14ac:dyDescent="0.35">
      <c r="A197" s="69" t="s">
        <v>25</v>
      </c>
      <c r="B197" s="70"/>
      <c r="C197" s="71" t="s">
        <v>26</v>
      </c>
      <c r="D197" s="72"/>
      <c r="E197" s="69" t="s">
        <v>25</v>
      </c>
      <c r="F197" s="70"/>
      <c r="G197" s="71" t="s">
        <v>26</v>
      </c>
      <c r="H197" s="72"/>
      <c r="I197" s="69" t="s">
        <v>25</v>
      </c>
      <c r="J197" s="70"/>
      <c r="K197" s="71" t="s">
        <v>26</v>
      </c>
      <c r="L197" s="72"/>
      <c r="M197" s="82"/>
    </row>
    <row r="198" spans="1:13" ht="23.1" customHeight="1" x14ac:dyDescent="0.35">
      <c r="A198" s="69" t="s">
        <v>33</v>
      </c>
      <c r="B198" s="70"/>
      <c r="C198" s="71" t="s">
        <v>34</v>
      </c>
      <c r="D198" s="72"/>
      <c r="E198" s="69" t="s">
        <v>33</v>
      </c>
      <c r="F198" s="70"/>
      <c r="G198" s="71" t="s">
        <v>34</v>
      </c>
      <c r="H198" s="72"/>
      <c r="I198" s="69" t="s">
        <v>33</v>
      </c>
      <c r="J198" s="70"/>
      <c r="K198" s="71" t="s">
        <v>34</v>
      </c>
      <c r="L198" s="72"/>
      <c r="M198" s="82"/>
    </row>
    <row r="199" spans="1:13" ht="23.1" customHeight="1" x14ac:dyDescent="0.35">
      <c r="A199" s="69" t="s">
        <v>41</v>
      </c>
      <c r="B199" s="70"/>
      <c r="C199" s="71" t="s">
        <v>42</v>
      </c>
      <c r="D199" s="72"/>
      <c r="E199" s="69" t="s">
        <v>41</v>
      </c>
      <c r="F199" s="70"/>
      <c r="G199" s="71" t="s">
        <v>42</v>
      </c>
      <c r="H199" s="72"/>
      <c r="I199" s="69" t="s">
        <v>41</v>
      </c>
      <c r="J199" s="70"/>
      <c r="K199" s="71" t="s">
        <v>42</v>
      </c>
      <c r="L199" s="72"/>
      <c r="M199" s="82"/>
    </row>
    <row r="200" spans="1:13" ht="23.1" customHeight="1" x14ac:dyDescent="0.35">
      <c r="A200" s="69" t="s">
        <v>49</v>
      </c>
      <c r="B200" s="70"/>
      <c r="C200" s="71" t="s">
        <v>50</v>
      </c>
      <c r="D200" s="72"/>
      <c r="E200" s="69" t="s">
        <v>49</v>
      </c>
      <c r="F200" s="70"/>
      <c r="G200" s="71" t="s">
        <v>50</v>
      </c>
      <c r="H200" s="72"/>
      <c r="I200" s="69" t="s">
        <v>49</v>
      </c>
      <c r="J200" s="70"/>
      <c r="K200" s="71" t="s">
        <v>50</v>
      </c>
      <c r="L200" s="72"/>
      <c r="M200" s="82"/>
    </row>
    <row r="201" spans="1:13" ht="23.1" customHeight="1" x14ac:dyDescent="0.35">
      <c r="A201" s="69" t="s">
        <v>57</v>
      </c>
      <c r="B201" s="70"/>
      <c r="C201" s="71" t="s">
        <v>58</v>
      </c>
      <c r="D201" s="72"/>
      <c r="E201" s="69" t="s">
        <v>57</v>
      </c>
      <c r="F201" s="70"/>
      <c r="G201" s="71" t="s">
        <v>58</v>
      </c>
      <c r="H201" s="72"/>
      <c r="I201" s="69" t="s">
        <v>57</v>
      </c>
      <c r="J201" s="70"/>
      <c r="K201" s="71" t="s">
        <v>58</v>
      </c>
      <c r="L201" s="72"/>
      <c r="M201" s="82"/>
    </row>
    <row r="202" spans="1:13" ht="23.1" customHeight="1" x14ac:dyDescent="0.35">
      <c r="A202" s="73" t="s">
        <v>65</v>
      </c>
      <c r="B202" s="74"/>
      <c r="C202" s="75" t="s">
        <v>66</v>
      </c>
      <c r="D202" s="76"/>
      <c r="E202" s="73" t="s">
        <v>65</v>
      </c>
      <c r="F202" s="74"/>
      <c r="G202" s="75" t="s">
        <v>66</v>
      </c>
      <c r="H202" s="76"/>
      <c r="I202" s="73" t="s">
        <v>65</v>
      </c>
      <c r="J202" s="74"/>
      <c r="K202" s="75" t="s">
        <v>66</v>
      </c>
      <c r="L202" s="76"/>
      <c r="M202" s="82"/>
    </row>
    <row r="203" spans="1:13" ht="23.1" customHeight="1" x14ac:dyDescent="0.35">
      <c r="A203" s="69"/>
      <c r="B203" s="70"/>
      <c r="C203" s="71"/>
      <c r="D203" s="72"/>
      <c r="E203" s="69"/>
      <c r="F203" s="70"/>
      <c r="G203" s="71"/>
      <c r="H203" s="72"/>
      <c r="I203" s="69"/>
      <c r="J203" s="70"/>
      <c r="K203" s="71"/>
      <c r="L203" s="72"/>
      <c r="M203" s="82"/>
    </row>
    <row r="204" spans="1:13" ht="23.1" customHeight="1" thickBot="1" x14ac:dyDescent="0.4">
      <c r="A204" s="77" t="s">
        <v>107</v>
      </c>
      <c r="B204" s="78"/>
      <c r="C204" s="79"/>
      <c r="D204" s="80"/>
      <c r="E204" s="77" t="s">
        <v>107</v>
      </c>
      <c r="F204" s="78"/>
      <c r="G204" s="79"/>
      <c r="H204" s="80"/>
      <c r="I204" s="77" t="s">
        <v>107</v>
      </c>
      <c r="J204" s="78"/>
      <c r="K204" s="79"/>
      <c r="L204" s="80"/>
      <c r="M204" s="82"/>
    </row>
    <row r="205" spans="1:13" ht="23.1" customHeight="1" x14ac:dyDescent="0.35">
      <c r="A205" s="135" t="s">
        <v>106</v>
      </c>
      <c r="B205" s="136"/>
      <c r="C205" s="136"/>
      <c r="D205" s="137"/>
      <c r="E205" s="135" t="s">
        <v>106</v>
      </c>
      <c r="F205" s="136"/>
      <c r="G205" s="136"/>
      <c r="H205" s="137"/>
      <c r="I205" s="135" t="s">
        <v>106</v>
      </c>
      <c r="J205" s="136"/>
      <c r="K205" s="136"/>
      <c r="L205" s="137"/>
      <c r="M205" s="82"/>
    </row>
    <row r="206" spans="1:13" ht="23.1" customHeight="1" x14ac:dyDescent="0.35">
      <c r="A206" s="62" t="s">
        <v>91</v>
      </c>
      <c r="B206" s="63">
        <v>7</v>
      </c>
      <c r="C206" s="64" t="s">
        <v>92</v>
      </c>
      <c r="D206" s="65">
        <v>6</v>
      </c>
      <c r="E206" s="62" t="s">
        <v>91</v>
      </c>
      <c r="F206" s="63">
        <v>8</v>
      </c>
      <c r="G206" s="64" t="s">
        <v>92</v>
      </c>
      <c r="H206" s="65">
        <v>6</v>
      </c>
      <c r="I206" s="62" t="s">
        <v>91</v>
      </c>
      <c r="J206" s="63">
        <v>9</v>
      </c>
      <c r="K206" s="64" t="s">
        <v>92</v>
      </c>
      <c r="L206" s="65">
        <v>6</v>
      </c>
      <c r="M206" s="82"/>
    </row>
    <row r="207" spans="1:13" ht="23.1" customHeight="1" x14ac:dyDescent="0.3">
      <c r="A207" s="138" t="str">
        <f>Q33</f>
        <v>Chaiko Nadezda</v>
      </c>
      <c r="B207" s="139"/>
      <c r="C207" s="140" t="str">
        <f>Q34</f>
        <v>Krastina Liana</v>
      </c>
      <c r="D207" s="141"/>
      <c r="E207" s="138" t="str">
        <f>Q28</f>
        <v>Rathsack Miriam</v>
      </c>
      <c r="F207" s="139"/>
      <c r="G207" s="140" t="str">
        <f>Q29</f>
        <v>Balaka Dace</v>
      </c>
      <c r="H207" s="141"/>
      <c r="I207" s="138" t="str">
        <f>Q34</f>
        <v>Krastina Liana</v>
      </c>
      <c r="J207" s="139"/>
      <c r="K207" s="140" t="str">
        <f>Q35</f>
        <v>Paberza Marite</v>
      </c>
      <c r="L207" s="141"/>
      <c r="M207" s="82"/>
    </row>
    <row r="208" spans="1:13" ht="23.1" customHeight="1" x14ac:dyDescent="0.35">
      <c r="A208" s="131" t="s">
        <v>4</v>
      </c>
      <c r="B208" s="132"/>
      <c r="C208" s="133" t="s">
        <v>4</v>
      </c>
      <c r="D208" s="134"/>
      <c r="E208" s="131" t="s">
        <v>4</v>
      </c>
      <c r="F208" s="132"/>
      <c r="G208" s="133" t="s">
        <v>4</v>
      </c>
      <c r="H208" s="134"/>
      <c r="I208" s="131" t="s">
        <v>4</v>
      </c>
      <c r="J208" s="132"/>
      <c r="K208" s="133" t="s">
        <v>4</v>
      </c>
      <c r="L208" s="134"/>
      <c r="M208" s="82"/>
    </row>
    <row r="209" spans="1:13" ht="23.1" customHeight="1" x14ac:dyDescent="0.35">
      <c r="A209" s="69" t="s">
        <v>25</v>
      </c>
      <c r="B209" s="70"/>
      <c r="C209" s="71" t="s">
        <v>26</v>
      </c>
      <c r="D209" s="72"/>
      <c r="E209" s="69" t="s">
        <v>25</v>
      </c>
      <c r="F209" s="70"/>
      <c r="G209" s="71" t="s">
        <v>26</v>
      </c>
      <c r="H209" s="72"/>
      <c r="I209" s="69" t="s">
        <v>25</v>
      </c>
      <c r="J209" s="70"/>
      <c r="K209" s="71" t="s">
        <v>26</v>
      </c>
      <c r="L209" s="72"/>
      <c r="M209" s="82"/>
    </row>
    <row r="210" spans="1:13" ht="23.1" customHeight="1" x14ac:dyDescent="0.35">
      <c r="A210" s="69" t="s">
        <v>33</v>
      </c>
      <c r="B210" s="70"/>
      <c r="C210" s="71" t="s">
        <v>34</v>
      </c>
      <c r="D210" s="72"/>
      <c r="E210" s="69" t="s">
        <v>33</v>
      </c>
      <c r="F210" s="70"/>
      <c r="G210" s="71" t="s">
        <v>34</v>
      </c>
      <c r="H210" s="72"/>
      <c r="I210" s="69" t="s">
        <v>33</v>
      </c>
      <c r="J210" s="70"/>
      <c r="K210" s="71" t="s">
        <v>34</v>
      </c>
      <c r="L210" s="72"/>
      <c r="M210" s="82"/>
    </row>
    <row r="211" spans="1:13" ht="23.1" customHeight="1" x14ac:dyDescent="0.35">
      <c r="A211" s="69" t="s">
        <v>41</v>
      </c>
      <c r="B211" s="70"/>
      <c r="C211" s="71" t="s">
        <v>42</v>
      </c>
      <c r="D211" s="72"/>
      <c r="E211" s="69" t="s">
        <v>41</v>
      </c>
      <c r="F211" s="70"/>
      <c r="G211" s="71" t="s">
        <v>42</v>
      </c>
      <c r="H211" s="72"/>
      <c r="I211" s="69" t="s">
        <v>41</v>
      </c>
      <c r="J211" s="70"/>
      <c r="K211" s="71" t="s">
        <v>42</v>
      </c>
      <c r="L211" s="72"/>
      <c r="M211" s="82"/>
    </row>
    <row r="212" spans="1:13" ht="23.1" customHeight="1" x14ac:dyDescent="0.35">
      <c r="A212" s="69" t="s">
        <v>49</v>
      </c>
      <c r="B212" s="70"/>
      <c r="C212" s="71" t="s">
        <v>50</v>
      </c>
      <c r="D212" s="72"/>
      <c r="E212" s="69" t="s">
        <v>49</v>
      </c>
      <c r="F212" s="70"/>
      <c r="G212" s="71" t="s">
        <v>50</v>
      </c>
      <c r="H212" s="72"/>
      <c r="I212" s="69" t="s">
        <v>49</v>
      </c>
      <c r="J212" s="70"/>
      <c r="K212" s="71" t="s">
        <v>50</v>
      </c>
      <c r="L212" s="72"/>
      <c r="M212" s="82"/>
    </row>
    <row r="213" spans="1:13" ht="23.1" customHeight="1" x14ac:dyDescent="0.35">
      <c r="A213" s="69" t="s">
        <v>57</v>
      </c>
      <c r="B213" s="70"/>
      <c r="C213" s="71" t="s">
        <v>58</v>
      </c>
      <c r="D213" s="72"/>
      <c r="E213" s="69" t="s">
        <v>57</v>
      </c>
      <c r="F213" s="70"/>
      <c r="G213" s="71" t="s">
        <v>58</v>
      </c>
      <c r="H213" s="72"/>
      <c r="I213" s="69" t="s">
        <v>57</v>
      </c>
      <c r="J213" s="70"/>
      <c r="K213" s="71" t="s">
        <v>58</v>
      </c>
      <c r="L213" s="72"/>
      <c r="M213" s="82"/>
    </row>
    <row r="214" spans="1:13" ht="23.1" customHeight="1" x14ac:dyDescent="0.35">
      <c r="A214" s="73" t="s">
        <v>65</v>
      </c>
      <c r="B214" s="74"/>
      <c r="C214" s="75" t="s">
        <v>66</v>
      </c>
      <c r="D214" s="76"/>
      <c r="E214" s="73" t="s">
        <v>65</v>
      </c>
      <c r="F214" s="74"/>
      <c r="G214" s="75" t="s">
        <v>66</v>
      </c>
      <c r="H214" s="76"/>
      <c r="I214" s="73" t="s">
        <v>65</v>
      </c>
      <c r="J214" s="74"/>
      <c r="K214" s="75" t="s">
        <v>66</v>
      </c>
      <c r="L214" s="76"/>
      <c r="M214" s="82"/>
    </row>
    <row r="215" spans="1:13" ht="23.1" customHeight="1" x14ac:dyDescent="0.35">
      <c r="A215" s="69"/>
      <c r="B215" s="70"/>
      <c r="C215" s="71"/>
      <c r="D215" s="72"/>
      <c r="E215" s="69"/>
      <c r="F215" s="70"/>
      <c r="G215" s="71"/>
      <c r="H215" s="72"/>
      <c r="I215" s="69"/>
      <c r="J215" s="70"/>
      <c r="K215" s="71"/>
      <c r="L215" s="72"/>
      <c r="M215" s="82"/>
    </row>
    <row r="216" spans="1:13" ht="23.1" customHeight="1" thickBot="1" x14ac:dyDescent="0.4">
      <c r="A216" s="77" t="s">
        <v>107</v>
      </c>
      <c r="B216" s="78"/>
      <c r="C216" s="79"/>
      <c r="D216" s="80"/>
      <c r="E216" s="77" t="s">
        <v>107</v>
      </c>
      <c r="F216" s="78"/>
      <c r="G216" s="79"/>
      <c r="H216" s="80"/>
      <c r="I216" s="77" t="s">
        <v>107</v>
      </c>
      <c r="J216" s="78"/>
      <c r="K216" s="79"/>
      <c r="L216" s="80"/>
      <c r="M216" s="82"/>
    </row>
    <row r="217" spans="1:13" ht="23.1" customHeight="1" x14ac:dyDescent="0.35">
      <c r="A217" s="135" t="s">
        <v>106</v>
      </c>
      <c r="B217" s="136"/>
      <c r="C217" s="136"/>
      <c r="D217" s="137"/>
      <c r="E217" s="135" t="s">
        <v>106</v>
      </c>
      <c r="F217" s="136"/>
      <c r="G217" s="136"/>
      <c r="H217" s="137"/>
      <c r="I217" s="135" t="s">
        <v>106</v>
      </c>
      <c r="J217" s="136"/>
      <c r="K217" s="136"/>
      <c r="L217" s="137"/>
      <c r="M217" s="82"/>
    </row>
    <row r="218" spans="1:13" ht="23.1" customHeight="1" x14ac:dyDescent="0.35">
      <c r="A218" s="62" t="s">
        <v>91</v>
      </c>
      <c r="B218" s="63">
        <v>10</v>
      </c>
      <c r="C218" s="64" t="s">
        <v>92</v>
      </c>
      <c r="D218" s="65">
        <v>1</v>
      </c>
      <c r="E218" s="62" t="s">
        <v>91</v>
      </c>
      <c r="F218" s="63">
        <v>11</v>
      </c>
      <c r="G218" s="64" t="s">
        <v>92</v>
      </c>
      <c r="H218" s="65">
        <v>1</v>
      </c>
      <c r="I218" s="62" t="s">
        <v>91</v>
      </c>
      <c r="J218" s="63"/>
      <c r="K218" s="64" t="s">
        <v>92</v>
      </c>
      <c r="L218" s="65"/>
      <c r="M218" s="82"/>
    </row>
    <row r="219" spans="1:13" ht="23.1" customHeight="1" x14ac:dyDescent="0.3">
      <c r="A219" s="138" t="str">
        <f>Q28</f>
        <v>Rathsack Miriam</v>
      </c>
      <c r="B219" s="139"/>
      <c r="C219" s="140" t="str">
        <f>Q31</f>
        <v>Indrane Ilona</v>
      </c>
      <c r="D219" s="141"/>
      <c r="E219" s="138" t="str">
        <f>Q35</f>
        <v>Paberza Marite</v>
      </c>
      <c r="F219" s="139"/>
      <c r="G219" s="140" t="str">
        <f>Q25</f>
        <v>Warner Barbara</v>
      </c>
      <c r="H219" s="141"/>
      <c r="I219" s="138"/>
      <c r="J219" s="139"/>
      <c r="K219" s="140"/>
      <c r="L219" s="141"/>
      <c r="M219" s="82"/>
    </row>
    <row r="220" spans="1:13" ht="23.1" customHeight="1" x14ac:dyDescent="0.35">
      <c r="A220" s="131" t="s">
        <v>4</v>
      </c>
      <c r="B220" s="132"/>
      <c r="C220" s="133" t="s">
        <v>4</v>
      </c>
      <c r="D220" s="134"/>
      <c r="E220" s="131" t="s">
        <v>4</v>
      </c>
      <c r="F220" s="132"/>
      <c r="G220" s="133" t="s">
        <v>4</v>
      </c>
      <c r="H220" s="134"/>
      <c r="I220" s="131" t="s">
        <v>4</v>
      </c>
      <c r="J220" s="132"/>
      <c r="K220" s="133" t="s">
        <v>4</v>
      </c>
      <c r="L220" s="134"/>
      <c r="M220" s="82"/>
    </row>
    <row r="221" spans="1:13" ht="23.1" customHeight="1" x14ac:dyDescent="0.35">
      <c r="A221" s="69" t="s">
        <v>25</v>
      </c>
      <c r="B221" s="70"/>
      <c r="C221" s="71" t="s">
        <v>26</v>
      </c>
      <c r="D221" s="72"/>
      <c r="E221" s="69" t="s">
        <v>25</v>
      </c>
      <c r="F221" s="70"/>
      <c r="G221" s="71" t="s">
        <v>26</v>
      </c>
      <c r="H221" s="72"/>
      <c r="I221" s="69" t="s">
        <v>25</v>
      </c>
      <c r="J221" s="70"/>
      <c r="K221" s="71" t="s">
        <v>26</v>
      </c>
      <c r="L221" s="72"/>
      <c r="M221" s="82"/>
    </row>
    <row r="222" spans="1:13" ht="23.1" customHeight="1" x14ac:dyDescent="0.35">
      <c r="A222" s="69" t="s">
        <v>33</v>
      </c>
      <c r="B222" s="70"/>
      <c r="C222" s="71" t="s">
        <v>34</v>
      </c>
      <c r="D222" s="72"/>
      <c r="E222" s="69" t="s">
        <v>33</v>
      </c>
      <c r="F222" s="70"/>
      <c r="G222" s="71" t="s">
        <v>34</v>
      </c>
      <c r="H222" s="72"/>
      <c r="I222" s="69" t="s">
        <v>33</v>
      </c>
      <c r="J222" s="70"/>
      <c r="K222" s="71" t="s">
        <v>34</v>
      </c>
      <c r="L222" s="72"/>
      <c r="M222" s="82"/>
    </row>
    <row r="223" spans="1:13" ht="23.1" customHeight="1" x14ac:dyDescent="0.35">
      <c r="A223" s="69" t="s">
        <v>41</v>
      </c>
      <c r="B223" s="70"/>
      <c r="C223" s="71" t="s">
        <v>42</v>
      </c>
      <c r="D223" s="72"/>
      <c r="E223" s="69" t="s">
        <v>41</v>
      </c>
      <c r="F223" s="70"/>
      <c r="G223" s="71" t="s">
        <v>42</v>
      </c>
      <c r="H223" s="72"/>
      <c r="I223" s="69" t="s">
        <v>41</v>
      </c>
      <c r="J223" s="70"/>
      <c r="K223" s="71" t="s">
        <v>42</v>
      </c>
      <c r="L223" s="72"/>
      <c r="M223" s="82"/>
    </row>
    <row r="224" spans="1:13" ht="23.1" customHeight="1" x14ac:dyDescent="0.35">
      <c r="A224" s="69" t="s">
        <v>49</v>
      </c>
      <c r="B224" s="70"/>
      <c r="C224" s="71" t="s">
        <v>50</v>
      </c>
      <c r="D224" s="72"/>
      <c r="E224" s="69" t="s">
        <v>49</v>
      </c>
      <c r="F224" s="70"/>
      <c r="G224" s="71" t="s">
        <v>50</v>
      </c>
      <c r="H224" s="72"/>
      <c r="I224" s="69" t="s">
        <v>49</v>
      </c>
      <c r="J224" s="70"/>
      <c r="K224" s="71" t="s">
        <v>50</v>
      </c>
      <c r="L224" s="72"/>
      <c r="M224" s="82"/>
    </row>
    <row r="225" spans="1:13" ht="23.1" customHeight="1" x14ac:dyDescent="0.35">
      <c r="A225" s="69" t="s">
        <v>57</v>
      </c>
      <c r="B225" s="70"/>
      <c r="C225" s="71" t="s">
        <v>58</v>
      </c>
      <c r="D225" s="72"/>
      <c r="E225" s="69" t="s">
        <v>57</v>
      </c>
      <c r="F225" s="70"/>
      <c r="G225" s="71" t="s">
        <v>58</v>
      </c>
      <c r="H225" s="72"/>
      <c r="I225" s="69" t="s">
        <v>57</v>
      </c>
      <c r="J225" s="70"/>
      <c r="K225" s="71" t="s">
        <v>58</v>
      </c>
      <c r="L225" s="72"/>
      <c r="M225" s="82"/>
    </row>
    <row r="226" spans="1:13" ht="23.1" customHeight="1" x14ac:dyDescent="0.35">
      <c r="A226" s="73" t="s">
        <v>65</v>
      </c>
      <c r="B226" s="74"/>
      <c r="C226" s="75" t="s">
        <v>66</v>
      </c>
      <c r="D226" s="76"/>
      <c r="E226" s="73" t="s">
        <v>65</v>
      </c>
      <c r="F226" s="74"/>
      <c r="G226" s="75" t="s">
        <v>66</v>
      </c>
      <c r="H226" s="76"/>
      <c r="I226" s="73" t="s">
        <v>65</v>
      </c>
      <c r="J226" s="74"/>
      <c r="K226" s="75" t="s">
        <v>66</v>
      </c>
      <c r="L226" s="76"/>
      <c r="M226" s="82"/>
    </row>
    <row r="227" spans="1:13" ht="23.1" customHeight="1" x14ac:dyDescent="0.35">
      <c r="A227" s="69"/>
      <c r="B227" s="70"/>
      <c r="C227" s="71"/>
      <c r="D227" s="72"/>
      <c r="E227" s="69"/>
      <c r="F227" s="70"/>
      <c r="G227" s="71"/>
      <c r="H227" s="72"/>
      <c r="I227" s="69"/>
      <c r="J227" s="70"/>
      <c r="K227" s="71"/>
      <c r="L227" s="72"/>
      <c r="M227" s="82"/>
    </row>
    <row r="228" spans="1:13" ht="23.1" customHeight="1" thickBot="1" x14ac:dyDescent="0.4">
      <c r="A228" s="77" t="s">
        <v>107</v>
      </c>
      <c r="B228" s="78"/>
      <c r="C228" s="79"/>
      <c r="D228" s="80"/>
      <c r="E228" s="77" t="s">
        <v>107</v>
      </c>
      <c r="F228" s="78"/>
      <c r="G228" s="79"/>
      <c r="H228" s="80"/>
      <c r="I228" s="77" t="s">
        <v>107</v>
      </c>
      <c r="J228" s="78"/>
      <c r="K228" s="79"/>
      <c r="L228" s="80"/>
      <c r="M228" s="82"/>
    </row>
    <row r="229" spans="1:13" ht="23.1" customHeight="1" x14ac:dyDescent="0.35">
      <c r="A229" s="135" t="s">
        <v>106</v>
      </c>
      <c r="B229" s="136"/>
      <c r="C229" s="136"/>
      <c r="D229" s="137"/>
      <c r="E229" s="135" t="s">
        <v>106</v>
      </c>
      <c r="F229" s="136"/>
      <c r="G229" s="136"/>
      <c r="H229" s="137"/>
      <c r="I229" s="135" t="s">
        <v>106</v>
      </c>
      <c r="J229" s="136"/>
      <c r="K229" s="136"/>
      <c r="L229" s="137"/>
      <c r="M229" s="82"/>
    </row>
    <row r="230" spans="1:13" ht="23.1" customHeight="1" x14ac:dyDescent="0.35">
      <c r="A230" s="62" t="s">
        <v>91</v>
      </c>
      <c r="B230" s="63">
        <v>10</v>
      </c>
      <c r="C230" s="64" t="s">
        <v>92</v>
      </c>
      <c r="D230" s="65">
        <v>2</v>
      </c>
      <c r="E230" s="62" t="s">
        <v>91</v>
      </c>
      <c r="F230" s="63">
        <v>11</v>
      </c>
      <c r="G230" s="64" t="s">
        <v>92</v>
      </c>
      <c r="H230" s="65">
        <v>2</v>
      </c>
      <c r="I230" s="62" t="s">
        <v>91</v>
      </c>
      <c r="J230" s="63"/>
      <c r="K230" s="64" t="s">
        <v>92</v>
      </c>
      <c r="L230" s="65"/>
      <c r="M230" s="82"/>
    </row>
    <row r="231" spans="1:13" ht="23.1" customHeight="1" x14ac:dyDescent="0.3">
      <c r="A231" s="138" t="str">
        <f>Q25</f>
        <v>Warner Barbara</v>
      </c>
      <c r="B231" s="139"/>
      <c r="C231" s="140" t="str">
        <f>Q34</f>
        <v>Krastina Liana</v>
      </c>
      <c r="D231" s="141"/>
      <c r="E231" s="138" t="str">
        <f>Q31</f>
        <v>Indrane Ilona</v>
      </c>
      <c r="F231" s="139"/>
      <c r="G231" s="140" t="str">
        <f>Q29</f>
        <v>Balaka Dace</v>
      </c>
      <c r="H231" s="141"/>
      <c r="I231" s="138"/>
      <c r="J231" s="139"/>
      <c r="K231" s="140"/>
      <c r="L231" s="141"/>
      <c r="M231" s="82"/>
    </row>
    <row r="232" spans="1:13" ht="23.1" customHeight="1" x14ac:dyDescent="0.35">
      <c r="A232" s="131" t="s">
        <v>4</v>
      </c>
      <c r="B232" s="132"/>
      <c r="C232" s="133" t="s">
        <v>4</v>
      </c>
      <c r="D232" s="134"/>
      <c r="E232" s="131" t="s">
        <v>4</v>
      </c>
      <c r="F232" s="132"/>
      <c r="G232" s="133" t="s">
        <v>4</v>
      </c>
      <c r="H232" s="134"/>
      <c r="I232" s="131" t="s">
        <v>4</v>
      </c>
      <c r="J232" s="132"/>
      <c r="K232" s="133" t="s">
        <v>4</v>
      </c>
      <c r="L232" s="134"/>
      <c r="M232" s="82"/>
    </row>
    <row r="233" spans="1:13" ht="23.1" customHeight="1" x14ac:dyDescent="0.35">
      <c r="A233" s="69" t="s">
        <v>25</v>
      </c>
      <c r="B233" s="70"/>
      <c r="C233" s="71" t="s">
        <v>26</v>
      </c>
      <c r="D233" s="72"/>
      <c r="E233" s="69" t="s">
        <v>25</v>
      </c>
      <c r="F233" s="70"/>
      <c r="G233" s="71" t="s">
        <v>26</v>
      </c>
      <c r="H233" s="72"/>
      <c r="I233" s="69" t="s">
        <v>25</v>
      </c>
      <c r="J233" s="70"/>
      <c r="K233" s="71" t="s">
        <v>26</v>
      </c>
      <c r="L233" s="72"/>
      <c r="M233" s="82"/>
    </row>
    <row r="234" spans="1:13" ht="23.1" customHeight="1" x14ac:dyDescent="0.35">
      <c r="A234" s="69" t="s">
        <v>33</v>
      </c>
      <c r="B234" s="70"/>
      <c r="C234" s="71" t="s">
        <v>34</v>
      </c>
      <c r="D234" s="72"/>
      <c r="E234" s="69" t="s">
        <v>33</v>
      </c>
      <c r="F234" s="70"/>
      <c r="G234" s="71" t="s">
        <v>34</v>
      </c>
      <c r="H234" s="72"/>
      <c r="I234" s="69" t="s">
        <v>33</v>
      </c>
      <c r="J234" s="70"/>
      <c r="K234" s="71" t="s">
        <v>34</v>
      </c>
      <c r="L234" s="72"/>
      <c r="M234" s="82"/>
    </row>
    <row r="235" spans="1:13" ht="23.1" customHeight="1" x14ac:dyDescent="0.35">
      <c r="A235" s="69" t="s">
        <v>41</v>
      </c>
      <c r="B235" s="70"/>
      <c r="C235" s="71" t="s">
        <v>42</v>
      </c>
      <c r="D235" s="72"/>
      <c r="E235" s="69" t="s">
        <v>41</v>
      </c>
      <c r="F235" s="70"/>
      <c r="G235" s="71" t="s">
        <v>42</v>
      </c>
      <c r="H235" s="72"/>
      <c r="I235" s="69" t="s">
        <v>41</v>
      </c>
      <c r="J235" s="70"/>
      <c r="K235" s="71" t="s">
        <v>42</v>
      </c>
      <c r="L235" s="72"/>
      <c r="M235" s="82"/>
    </row>
    <row r="236" spans="1:13" ht="23.1" customHeight="1" x14ac:dyDescent="0.35">
      <c r="A236" s="69" t="s">
        <v>49</v>
      </c>
      <c r="B236" s="70"/>
      <c r="C236" s="71" t="s">
        <v>50</v>
      </c>
      <c r="D236" s="72"/>
      <c r="E236" s="69" t="s">
        <v>49</v>
      </c>
      <c r="F236" s="70"/>
      <c r="G236" s="71" t="s">
        <v>50</v>
      </c>
      <c r="H236" s="72"/>
      <c r="I236" s="69" t="s">
        <v>49</v>
      </c>
      <c r="J236" s="70"/>
      <c r="K236" s="71" t="s">
        <v>50</v>
      </c>
      <c r="L236" s="72"/>
      <c r="M236" s="82"/>
    </row>
    <row r="237" spans="1:13" ht="23.1" customHeight="1" x14ac:dyDescent="0.35">
      <c r="A237" s="69" t="s">
        <v>57</v>
      </c>
      <c r="B237" s="70"/>
      <c r="C237" s="71" t="s">
        <v>58</v>
      </c>
      <c r="D237" s="72"/>
      <c r="E237" s="69" t="s">
        <v>57</v>
      </c>
      <c r="F237" s="70"/>
      <c r="G237" s="71" t="s">
        <v>58</v>
      </c>
      <c r="H237" s="72"/>
      <c r="I237" s="69" t="s">
        <v>57</v>
      </c>
      <c r="J237" s="70"/>
      <c r="K237" s="71" t="s">
        <v>58</v>
      </c>
      <c r="L237" s="72"/>
      <c r="M237" s="82"/>
    </row>
    <row r="238" spans="1:13" ht="23.1" customHeight="1" x14ac:dyDescent="0.35">
      <c r="A238" s="73" t="s">
        <v>65</v>
      </c>
      <c r="B238" s="74"/>
      <c r="C238" s="75" t="s">
        <v>66</v>
      </c>
      <c r="D238" s="76"/>
      <c r="E238" s="73" t="s">
        <v>65</v>
      </c>
      <c r="F238" s="74"/>
      <c r="G238" s="75" t="s">
        <v>66</v>
      </c>
      <c r="H238" s="76"/>
      <c r="I238" s="73" t="s">
        <v>65</v>
      </c>
      <c r="J238" s="74"/>
      <c r="K238" s="75" t="s">
        <v>66</v>
      </c>
      <c r="L238" s="76"/>
      <c r="M238" s="82"/>
    </row>
    <row r="239" spans="1:13" ht="23.1" customHeight="1" x14ac:dyDescent="0.35">
      <c r="A239" s="69"/>
      <c r="B239" s="70"/>
      <c r="C239" s="71"/>
      <c r="D239" s="72"/>
      <c r="E239" s="69"/>
      <c r="F239" s="70"/>
      <c r="G239" s="71"/>
      <c r="H239" s="72"/>
      <c r="I239" s="69"/>
      <c r="J239" s="70"/>
      <c r="K239" s="71"/>
      <c r="L239" s="72"/>
      <c r="M239" s="82"/>
    </row>
    <row r="240" spans="1:13" ht="23.1" customHeight="1" thickBot="1" x14ac:dyDescent="0.4">
      <c r="A240" s="77" t="s">
        <v>107</v>
      </c>
      <c r="B240" s="78"/>
      <c r="C240" s="79"/>
      <c r="D240" s="80"/>
      <c r="E240" s="77" t="s">
        <v>107</v>
      </c>
      <c r="F240" s="78"/>
      <c r="G240" s="79"/>
      <c r="H240" s="80"/>
      <c r="I240" s="77" t="s">
        <v>107</v>
      </c>
      <c r="J240" s="78"/>
      <c r="K240" s="79"/>
      <c r="L240" s="80"/>
      <c r="M240" s="82"/>
    </row>
    <row r="241" spans="1:13" ht="23.1" customHeight="1" x14ac:dyDescent="0.35">
      <c r="A241" s="135" t="s">
        <v>106</v>
      </c>
      <c r="B241" s="136"/>
      <c r="C241" s="136"/>
      <c r="D241" s="137"/>
      <c r="E241" s="135" t="s">
        <v>106</v>
      </c>
      <c r="F241" s="136"/>
      <c r="G241" s="136"/>
      <c r="H241" s="137"/>
      <c r="I241" s="135" t="s">
        <v>106</v>
      </c>
      <c r="J241" s="136"/>
      <c r="K241" s="136"/>
      <c r="L241" s="137"/>
      <c r="M241" s="82"/>
    </row>
    <row r="242" spans="1:13" ht="23.1" customHeight="1" x14ac:dyDescent="0.35">
      <c r="A242" s="62" t="s">
        <v>91</v>
      </c>
      <c r="B242" s="63">
        <v>10</v>
      </c>
      <c r="C242" s="64" t="s">
        <v>92</v>
      </c>
      <c r="D242" s="65">
        <v>3</v>
      </c>
      <c r="E242" s="62" t="s">
        <v>91</v>
      </c>
      <c r="F242" s="63">
        <v>11</v>
      </c>
      <c r="G242" s="64" t="s">
        <v>92</v>
      </c>
      <c r="H242" s="65">
        <v>3</v>
      </c>
      <c r="I242" s="62" t="s">
        <v>91</v>
      </c>
      <c r="J242" s="63"/>
      <c r="K242" s="64" t="s">
        <v>92</v>
      </c>
      <c r="L242" s="65"/>
      <c r="M242" s="82"/>
    </row>
    <row r="243" spans="1:13" ht="23.1" customHeight="1" x14ac:dyDescent="0.3">
      <c r="A243" s="138" t="str">
        <f>Q26</f>
        <v>Lillemagi Kristi-Riin</v>
      </c>
      <c r="B243" s="139"/>
      <c r="C243" s="140" t="str">
        <f>Q33</f>
        <v>Chaiko Nadezda</v>
      </c>
      <c r="D243" s="141"/>
      <c r="E243" s="138" t="str">
        <f>Q32</f>
        <v>Osokina Tatjana</v>
      </c>
      <c r="F243" s="139"/>
      <c r="G243" s="140" t="str">
        <f>Q28</f>
        <v>Rathsack Miriam</v>
      </c>
      <c r="H243" s="141"/>
      <c r="I243" s="138"/>
      <c r="J243" s="139"/>
      <c r="K243" s="140"/>
      <c r="L243" s="141"/>
      <c r="M243" s="82"/>
    </row>
    <row r="244" spans="1:13" ht="23.1" customHeight="1" x14ac:dyDescent="0.35">
      <c r="A244" s="131" t="s">
        <v>4</v>
      </c>
      <c r="B244" s="132"/>
      <c r="C244" s="133" t="s">
        <v>4</v>
      </c>
      <c r="D244" s="134"/>
      <c r="E244" s="131" t="s">
        <v>4</v>
      </c>
      <c r="F244" s="132"/>
      <c r="G244" s="133" t="s">
        <v>4</v>
      </c>
      <c r="H244" s="134"/>
      <c r="I244" s="131" t="s">
        <v>4</v>
      </c>
      <c r="J244" s="132"/>
      <c r="K244" s="133" t="s">
        <v>4</v>
      </c>
      <c r="L244" s="134"/>
      <c r="M244" s="82"/>
    </row>
    <row r="245" spans="1:13" ht="23.1" customHeight="1" x14ac:dyDescent="0.35">
      <c r="A245" s="69" t="s">
        <v>25</v>
      </c>
      <c r="B245" s="70"/>
      <c r="C245" s="71" t="s">
        <v>26</v>
      </c>
      <c r="D245" s="72"/>
      <c r="E245" s="69" t="s">
        <v>25</v>
      </c>
      <c r="F245" s="70"/>
      <c r="G245" s="71" t="s">
        <v>26</v>
      </c>
      <c r="H245" s="72"/>
      <c r="I245" s="69" t="s">
        <v>25</v>
      </c>
      <c r="J245" s="70"/>
      <c r="K245" s="71" t="s">
        <v>26</v>
      </c>
      <c r="L245" s="72"/>
      <c r="M245" s="82"/>
    </row>
    <row r="246" spans="1:13" ht="23.1" customHeight="1" x14ac:dyDescent="0.35">
      <c r="A246" s="69" t="s">
        <v>33</v>
      </c>
      <c r="B246" s="70"/>
      <c r="C246" s="71" t="s">
        <v>34</v>
      </c>
      <c r="D246" s="72"/>
      <c r="E246" s="69" t="s">
        <v>33</v>
      </c>
      <c r="F246" s="70"/>
      <c r="G246" s="71" t="s">
        <v>34</v>
      </c>
      <c r="H246" s="72"/>
      <c r="I246" s="69" t="s">
        <v>33</v>
      </c>
      <c r="J246" s="70"/>
      <c r="K246" s="71" t="s">
        <v>34</v>
      </c>
      <c r="L246" s="72"/>
      <c r="M246" s="82"/>
    </row>
    <row r="247" spans="1:13" ht="23.1" customHeight="1" x14ac:dyDescent="0.35">
      <c r="A247" s="69" t="s">
        <v>41</v>
      </c>
      <c r="B247" s="70"/>
      <c r="C247" s="71" t="s">
        <v>42</v>
      </c>
      <c r="D247" s="72"/>
      <c r="E247" s="69" t="s">
        <v>41</v>
      </c>
      <c r="F247" s="70"/>
      <c r="G247" s="71" t="s">
        <v>42</v>
      </c>
      <c r="H247" s="72"/>
      <c r="I247" s="69" t="s">
        <v>41</v>
      </c>
      <c r="J247" s="70"/>
      <c r="K247" s="71" t="s">
        <v>42</v>
      </c>
      <c r="L247" s="72"/>
      <c r="M247" s="82"/>
    </row>
    <row r="248" spans="1:13" ht="23.1" customHeight="1" x14ac:dyDescent="0.35">
      <c r="A248" s="69" t="s">
        <v>49</v>
      </c>
      <c r="B248" s="70"/>
      <c r="C248" s="71" t="s">
        <v>50</v>
      </c>
      <c r="D248" s="72"/>
      <c r="E248" s="69" t="s">
        <v>49</v>
      </c>
      <c r="F248" s="70"/>
      <c r="G248" s="71" t="s">
        <v>50</v>
      </c>
      <c r="H248" s="72"/>
      <c r="I248" s="69" t="s">
        <v>49</v>
      </c>
      <c r="J248" s="70"/>
      <c r="K248" s="71" t="s">
        <v>50</v>
      </c>
      <c r="L248" s="72"/>
      <c r="M248" s="82"/>
    </row>
    <row r="249" spans="1:13" ht="23.1" customHeight="1" x14ac:dyDescent="0.35">
      <c r="A249" s="69" t="s">
        <v>57</v>
      </c>
      <c r="B249" s="70"/>
      <c r="C249" s="71" t="s">
        <v>58</v>
      </c>
      <c r="D249" s="72"/>
      <c r="E249" s="69" t="s">
        <v>57</v>
      </c>
      <c r="F249" s="70"/>
      <c r="G249" s="71" t="s">
        <v>58</v>
      </c>
      <c r="H249" s="72"/>
      <c r="I249" s="69" t="s">
        <v>57</v>
      </c>
      <c r="J249" s="70"/>
      <c r="K249" s="71" t="s">
        <v>58</v>
      </c>
      <c r="L249" s="72"/>
      <c r="M249" s="82"/>
    </row>
    <row r="250" spans="1:13" ht="23.1" customHeight="1" x14ac:dyDescent="0.35">
      <c r="A250" s="73" t="s">
        <v>65</v>
      </c>
      <c r="B250" s="74"/>
      <c r="C250" s="75" t="s">
        <v>66</v>
      </c>
      <c r="D250" s="76"/>
      <c r="E250" s="73" t="s">
        <v>65</v>
      </c>
      <c r="F250" s="74"/>
      <c r="G250" s="75" t="s">
        <v>66</v>
      </c>
      <c r="H250" s="76"/>
      <c r="I250" s="73" t="s">
        <v>65</v>
      </c>
      <c r="J250" s="74"/>
      <c r="K250" s="75" t="s">
        <v>66</v>
      </c>
      <c r="L250" s="76"/>
      <c r="M250" s="82"/>
    </row>
    <row r="251" spans="1:13" ht="23.1" customHeight="1" x14ac:dyDescent="0.35">
      <c r="A251" s="69"/>
      <c r="B251" s="70"/>
      <c r="C251" s="71"/>
      <c r="D251" s="72"/>
      <c r="E251" s="69"/>
      <c r="F251" s="70"/>
      <c r="G251" s="71"/>
      <c r="H251" s="72"/>
      <c r="I251" s="69"/>
      <c r="J251" s="70"/>
      <c r="K251" s="71"/>
      <c r="L251" s="72"/>
      <c r="M251" s="82"/>
    </row>
    <row r="252" spans="1:13" ht="23.1" customHeight="1" thickBot="1" x14ac:dyDescent="0.4">
      <c r="A252" s="77" t="s">
        <v>107</v>
      </c>
      <c r="B252" s="78"/>
      <c r="C252" s="79"/>
      <c r="D252" s="80"/>
      <c r="E252" s="77" t="s">
        <v>107</v>
      </c>
      <c r="F252" s="78"/>
      <c r="G252" s="79"/>
      <c r="H252" s="80"/>
      <c r="I252" s="77" t="s">
        <v>107</v>
      </c>
      <c r="J252" s="78"/>
      <c r="K252" s="79"/>
      <c r="L252" s="80"/>
      <c r="M252" s="82"/>
    </row>
    <row r="253" spans="1:13" ht="23.1" customHeight="1" x14ac:dyDescent="0.35">
      <c r="A253" s="135" t="s">
        <v>106</v>
      </c>
      <c r="B253" s="136"/>
      <c r="C253" s="136"/>
      <c r="D253" s="137"/>
      <c r="E253" s="135" t="s">
        <v>106</v>
      </c>
      <c r="F253" s="136"/>
      <c r="G253" s="136"/>
      <c r="H253" s="137"/>
      <c r="I253" s="135" t="s">
        <v>106</v>
      </c>
      <c r="J253" s="136"/>
      <c r="K253" s="136"/>
      <c r="L253" s="137"/>
      <c r="M253" s="82"/>
    </row>
    <row r="254" spans="1:13" ht="23.1" customHeight="1" x14ac:dyDescent="0.35">
      <c r="A254" s="62" t="s">
        <v>91</v>
      </c>
      <c r="B254" s="63">
        <v>10</v>
      </c>
      <c r="C254" s="64" t="s">
        <v>92</v>
      </c>
      <c r="D254" s="65">
        <v>4</v>
      </c>
      <c r="E254" s="62" t="s">
        <v>91</v>
      </c>
      <c r="F254" s="63">
        <v>11</v>
      </c>
      <c r="G254" s="64" t="s">
        <v>92</v>
      </c>
      <c r="H254" s="65">
        <v>4</v>
      </c>
      <c r="I254" s="62" t="s">
        <v>91</v>
      </c>
      <c r="J254" s="63"/>
      <c r="K254" s="64" t="s">
        <v>92</v>
      </c>
      <c r="L254" s="65"/>
      <c r="M254" s="82"/>
    </row>
    <row r="255" spans="1:13" ht="23.1" customHeight="1" x14ac:dyDescent="0.3">
      <c r="A255" s="138" t="str">
        <f>Q27</f>
        <v>Kuzmina Santa Samanta</v>
      </c>
      <c r="B255" s="139"/>
      <c r="C255" s="140" t="str">
        <f>Q32</f>
        <v>Osokina Tatjana</v>
      </c>
      <c r="D255" s="141"/>
      <c r="E255" s="138" t="str">
        <f>Q33</f>
        <v>Chaiko Nadezda</v>
      </c>
      <c r="F255" s="139"/>
      <c r="G255" s="140" t="str">
        <f>Q27</f>
        <v>Kuzmina Santa Samanta</v>
      </c>
      <c r="H255" s="141"/>
      <c r="I255" s="138"/>
      <c r="J255" s="139"/>
      <c r="K255" s="140"/>
      <c r="L255" s="141"/>
      <c r="M255" s="82"/>
    </row>
    <row r="256" spans="1:13" ht="23.1" customHeight="1" x14ac:dyDescent="0.35">
      <c r="A256" s="131" t="s">
        <v>4</v>
      </c>
      <c r="B256" s="132"/>
      <c r="C256" s="133" t="s">
        <v>4</v>
      </c>
      <c r="D256" s="134"/>
      <c r="E256" s="131" t="s">
        <v>4</v>
      </c>
      <c r="F256" s="132"/>
      <c r="G256" s="133" t="s">
        <v>4</v>
      </c>
      <c r="H256" s="134"/>
      <c r="I256" s="131" t="s">
        <v>4</v>
      </c>
      <c r="J256" s="132"/>
      <c r="K256" s="133" t="s">
        <v>4</v>
      </c>
      <c r="L256" s="134"/>
      <c r="M256" s="82"/>
    </row>
    <row r="257" spans="1:13" ht="23.1" customHeight="1" x14ac:dyDescent="0.35">
      <c r="A257" s="69" t="s">
        <v>25</v>
      </c>
      <c r="B257" s="70"/>
      <c r="C257" s="71" t="s">
        <v>26</v>
      </c>
      <c r="D257" s="72"/>
      <c r="E257" s="69" t="s">
        <v>25</v>
      </c>
      <c r="F257" s="70"/>
      <c r="G257" s="71" t="s">
        <v>26</v>
      </c>
      <c r="H257" s="72"/>
      <c r="I257" s="69" t="s">
        <v>25</v>
      </c>
      <c r="J257" s="70"/>
      <c r="K257" s="71" t="s">
        <v>26</v>
      </c>
      <c r="L257" s="72"/>
      <c r="M257" s="82"/>
    </row>
    <row r="258" spans="1:13" ht="23.1" customHeight="1" x14ac:dyDescent="0.35">
      <c r="A258" s="69" t="s">
        <v>33</v>
      </c>
      <c r="B258" s="70"/>
      <c r="C258" s="71" t="s">
        <v>34</v>
      </c>
      <c r="D258" s="72"/>
      <c r="E258" s="69" t="s">
        <v>33</v>
      </c>
      <c r="F258" s="70"/>
      <c r="G258" s="71" t="s">
        <v>34</v>
      </c>
      <c r="H258" s="72"/>
      <c r="I258" s="69" t="s">
        <v>33</v>
      </c>
      <c r="J258" s="70"/>
      <c r="K258" s="71" t="s">
        <v>34</v>
      </c>
      <c r="L258" s="72"/>
      <c r="M258" s="82"/>
    </row>
    <row r="259" spans="1:13" ht="23.1" customHeight="1" x14ac:dyDescent="0.35">
      <c r="A259" s="69" t="s">
        <v>41</v>
      </c>
      <c r="B259" s="70"/>
      <c r="C259" s="71" t="s">
        <v>42</v>
      </c>
      <c r="D259" s="72"/>
      <c r="E259" s="69" t="s">
        <v>41</v>
      </c>
      <c r="F259" s="70"/>
      <c r="G259" s="71" t="s">
        <v>42</v>
      </c>
      <c r="H259" s="72"/>
      <c r="I259" s="69" t="s">
        <v>41</v>
      </c>
      <c r="J259" s="70"/>
      <c r="K259" s="71" t="s">
        <v>42</v>
      </c>
      <c r="L259" s="72"/>
      <c r="M259" s="82"/>
    </row>
    <row r="260" spans="1:13" ht="23.1" customHeight="1" x14ac:dyDescent="0.35">
      <c r="A260" s="69" t="s">
        <v>49</v>
      </c>
      <c r="B260" s="70"/>
      <c r="C260" s="71" t="s">
        <v>50</v>
      </c>
      <c r="D260" s="72"/>
      <c r="E260" s="69" t="s">
        <v>49</v>
      </c>
      <c r="F260" s="70"/>
      <c r="G260" s="71" t="s">
        <v>50</v>
      </c>
      <c r="H260" s="72"/>
      <c r="I260" s="69" t="s">
        <v>49</v>
      </c>
      <c r="J260" s="70"/>
      <c r="K260" s="71" t="s">
        <v>50</v>
      </c>
      <c r="L260" s="72"/>
      <c r="M260" s="82"/>
    </row>
    <row r="261" spans="1:13" ht="23.1" customHeight="1" x14ac:dyDescent="0.35">
      <c r="A261" s="69" t="s">
        <v>57</v>
      </c>
      <c r="B261" s="70"/>
      <c r="C261" s="71" t="s">
        <v>58</v>
      </c>
      <c r="D261" s="72"/>
      <c r="E261" s="69" t="s">
        <v>57</v>
      </c>
      <c r="F261" s="70"/>
      <c r="G261" s="71" t="s">
        <v>58</v>
      </c>
      <c r="H261" s="72"/>
      <c r="I261" s="69" t="s">
        <v>57</v>
      </c>
      <c r="J261" s="70"/>
      <c r="K261" s="71" t="s">
        <v>58</v>
      </c>
      <c r="L261" s="72"/>
      <c r="M261" s="82"/>
    </row>
    <row r="262" spans="1:13" ht="23.1" customHeight="1" x14ac:dyDescent="0.35">
      <c r="A262" s="73" t="s">
        <v>65</v>
      </c>
      <c r="B262" s="74"/>
      <c r="C262" s="75" t="s">
        <v>66</v>
      </c>
      <c r="D262" s="76"/>
      <c r="E262" s="73" t="s">
        <v>65</v>
      </c>
      <c r="F262" s="74"/>
      <c r="G262" s="75" t="s">
        <v>66</v>
      </c>
      <c r="H262" s="76"/>
      <c r="I262" s="73" t="s">
        <v>65</v>
      </c>
      <c r="J262" s="74"/>
      <c r="K262" s="75" t="s">
        <v>66</v>
      </c>
      <c r="L262" s="76"/>
      <c r="M262" s="82"/>
    </row>
    <row r="263" spans="1:13" ht="23.1" customHeight="1" x14ac:dyDescent="0.35">
      <c r="A263" s="69"/>
      <c r="B263" s="70"/>
      <c r="C263" s="71"/>
      <c r="D263" s="72"/>
      <c r="E263" s="69"/>
      <c r="F263" s="70"/>
      <c r="G263" s="71"/>
      <c r="H263" s="72"/>
      <c r="I263" s="69"/>
      <c r="J263" s="70"/>
      <c r="K263" s="71"/>
      <c r="L263" s="72"/>
      <c r="M263" s="82"/>
    </row>
    <row r="264" spans="1:13" ht="23.1" customHeight="1" thickBot="1" x14ac:dyDescent="0.4">
      <c r="A264" s="77" t="s">
        <v>107</v>
      </c>
      <c r="B264" s="78"/>
      <c r="C264" s="79"/>
      <c r="D264" s="80"/>
      <c r="E264" s="77" t="s">
        <v>107</v>
      </c>
      <c r="F264" s="78"/>
      <c r="G264" s="79"/>
      <c r="H264" s="80"/>
      <c r="I264" s="77" t="s">
        <v>107</v>
      </c>
      <c r="J264" s="78"/>
      <c r="K264" s="79"/>
      <c r="L264" s="80"/>
      <c r="M264" s="82"/>
    </row>
    <row r="265" spans="1:13" ht="23.1" customHeight="1" x14ac:dyDescent="0.35">
      <c r="A265" s="135" t="s">
        <v>106</v>
      </c>
      <c r="B265" s="136"/>
      <c r="C265" s="136"/>
      <c r="D265" s="137"/>
      <c r="E265" s="135" t="s">
        <v>106</v>
      </c>
      <c r="F265" s="136"/>
      <c r="G265" s="136"/>
      <c r="H265" s="137"/>
      <c r="I265" s="135" t="s">
        <v>106</v>
      </c>
      <c r="J265" s="136"/>
      <c r="K265" s="136"/>
      <c r="L265" s="137"/>
      <c r="M265" s="82"/>
    </row>
    <row r="266" spans="1:13" ht="23.1" customHeight="1" x14ac:dyDescent="0.35">
      <c r="A266" s="62" t="s">
        <v>91</v>
      </c>
      <c r="B266" s="63">
        <v>10</v>
      </c>
      <c r="C266" s="64" t="s">
        <v>92</v>
      </c>
      <c r="D266" s="65">
        <v>5</v>
      </c>
      <c r="E266" s="62" t="s">
        <v>91</v>
      </c>
      <c r="F266" s="63">
        <v>11</v>
      </c>
      <c r="G266" s="64" t="s">
        <v>92</v>
      </c>
      <c r="H266" s="65">
        <v>5</v>
      </c>
      <c r="I266" s="62" t="s">
        <v>91</v>
      </c>
      <c r="J266" s="63"/>
      <c r="K266" s="64" t="s">
        <v>92</v>
      </c>
      <c r="L266" s="65"/>
      <c r="M266" s="82"/>
    </row>
    <row r="267" spans="1:13" ht="23.1" customHeight="1" x14ac:dyDescent="0.3">
      <c r="A267" s="138" t="str">
        <f>Q36</f>
        <v>Uustulnd Andrea</v>
      </c>
      <c r="B267" s="139"/>
      <c r="C267" s="140" t="str">
        <f>Q35</f>
        <v>Paberza Marite</v>
      </c>
      <c r="D267" s="141"/>
      <c r="E267" s="138" t="str">
        <f>Q34</f>
        <v>Krastina Liana</v>
      </c>
      <c r="F267" s="139"/>
      <c r="G267" s="140" t="str">
        <f>Q26</f>
        <v>Lillemagi Kristi-Riin</v>
      </c>
      <c r="H267" s="141"/>
      <c r="I267" s="138"/>
      <c r="J267" s="139"/>
      <c r="K267" s="140"/>
      <c r="L267" s="141"/>
      <c r="M267" s="82"/>
    </row>
    <row r="268" spans="1:13" ht="23.1" customHeight="1" x14ac:dyDescent="0.35">
      <c r="A268" s="131" t="s">
        <v>4</v>
      </c>
      <c r="B268" s="132"/>
      <c r="C268" s="133" t="s">
        <v>4</v>
      </c>
      <c r="D268" s="134"/>
      <c r="E268" s="131" t="s">
        <v>4</v>
      </c>
      <c r="F268" s="132"/>
      <c r="G268" s="133" t="s">
        <v>4</v>
      </c>
      <c r="H268" s="134"/>
      <c r="I268" s="131" t="s">
        <v>4</v>
      </c>
      <c r="J268" s="132"/>
      <c r="K268" s="133" t="s">
        <v>4</v>
      </c>
      <c r="L268" s="134"/>
      <c r="M268" s="82"/>
    </row>
    <row r="269" spans="1:13" ht="23.1" customHeight="1" x14ac:dyDescent="0.35">
      <c r="A269" s="69" t="s">
        <v>25</v>
      </c>
      <c r="B269" s="70"/>
      <c r="C269" s="71" t="s">
        <v>26</v>
      </c>
      <c r="D269" s="72"/>
      <c r="E269" s="69" t="s">
        <v>25</v>
      </c>
      <c r="F269" s="70"/>
      <c r="G269" s="71" t="s">
        <v>26</v>
      </c>
      <c r="H269" s="72"/>
      <c r="I269" s="69" t="s">
        <v>25</v>
      </c>
      <c r="J269" s="70"/>
      <c r="K269" s="71" t="s">
        <v>26</v>
      </c>
      <c r="L269" s="72"/>
      <c r="M269" s="82"/>
    </row>
    <row r="270" spans="1:13" ht="23.1" customHeight="1" x14ac:dyDescent="0.35">
      <c r="A270" s="69" t="s">
        <v>33</v>
      </c>
      <c r="B270" s="70"/>
      <c r="C270" s="71" t="s">
        <v>34</v>
      </c>
      <c r="D270" s="72"/>
      <c r="E270" s="69" t="s">
        <v>33</v>
      </c>
      <c r="F270" s="70"/>
      <c r="G270" s="71" t="s">
        <v>34</v>
      </c>
      <c r="H270" s="72"/>
      <c r="I270" s="69" t="s">
        <v>33</v>
      </c>
      <c r="J270" s="70"/>
      <c r="K270" s="71" t="s">
        <v>34</v>
      </c>
      <c r="L270" s="72"/>
      <c r="M270" s="82"/>
    </row>
    <row r="271" spans="1:13" ht="23.1" customHeight="1" x14ac:dyDescent="0.35">
      <c r="A271" s="69" t="s">
        <v>41</v>
      </c>
      <c r="B271" s="70"/>
      <c r="C271" s="71" t="s">
        <v>42</v>
      </c>
      <c r="D271" s="72"/>
      <c r="E271" s="69" t="s">
        <v>41</v>
      </c>
      <c r="F271" s="70"/>
      <c r="G271" s="71" t="s">
        <v>42</v>
      </c>
      <c r="H271" s="72"/>
      <c r="I271" s="69" t="s">
        <v>41</v>
      </c>
      <c r="J271" s="70"/>
      <c r="K271" s="71" t="s">
        <v>42</v>
      </c>
      <c r="L271" s="72"/>
      <c r="M271" s="82"/>
    </row>
    <row r="272" spans="1:13" ht="23.1" customHeight="1" x14ac:dyDescent="0.35">
      <c r="A272" s="69" t="s">
        <v>49</v>
      </c>
      <c r="B272" s="70"/>
      <c r="C272" s="71" t="s">
        <v>50</v>
      </c>
      <c r="D272" s="72"/>
      <c r="E272" s="69" t="s">
        <v>49</v>
      </c>
      <c r="F272" s="70"/>
      <c r="G272" s="71" t="s">
        <v>50</v>
      </c>
      <c r="H272" s="72"/>
      <c r="I272" s="69" t="s">
        <v>49</v>
      </c>
      <c r="J272" s="70"/>
      <c r="K272" s="71" t="s">
        <v>50</v>
      </c>
      <c r="L272" s="72"/>
      <c r="M272" s="82"/>
    </row>
    <row r="273" spans="1:13" ht="23.1" customHeight="1" x14ac:dyDescent="0.35">
      <c r="A273" s="69" t="s">
        <v>57</v>
      </c>
      <c r="B273" s="70"/>
      <c r="C273" s="71" t="s">
        <v>58</v>
      </c>
      <c r="D273" s="72"/>
      <c r="E273" s="69" t="s">
        <v>57</v>
      </c>
      <c r="F273" s="70"/>
      <c r="G273" s="71" t="s">
        <v>58</v>
      </c>
      <c r="H273" s="72"/>
      <c r="I273" s="69" t="s">
        <v>57</v>
      </c>
      <c r="J273" s="70"/>
      <c r="K273" s="71" t="s">
        <v>58</v>
      </c>
      <c r="L273" s="72"/>
      <c r="M273" s="82"/>
    </row>
    <row r="274" spans="1:13" ht="23.1" customHeight="1" x14ac:dyDescent="0.35">
      <c r="A274" s="73" t="s">
        <v>65</v>
      </c>
      <c r="B274" s="74"/>
      <c r="C274" s="75" t="s">
        <v>66</v>
      </c>
      <c r="D274" s="76"/>
      <c r="E274" s="73" t="s">
        <v>65</v>
      </c>
      <c r="F274" s="74"/>
      <c r="G274" s="75" t="s">
        <v>66</v>
      </c>
      <c r="H274" s="76"/>
      <c r="I274" s="73" t="s">
        <v>65</v>
      </c>
      <c r="J274" s="74"/>
      <c r="K274" s="75" t="s">
        <v>66</v>
      </c>
      <c r="L274" s="76"/>
      <c r="M274" s="82"/>
    </row>
    <row r="275" spans="1:13" ht="23.1" customHeight="1" x14ac:dyDescent="0.35">
      <c r="A275" s="69"/>
      <c r="B275" s="70"/>
      <c r="C275" s="71"/>
      <c r="D275" s="72"/>
      <c r="E275" s="69"/>
      <c r="F275" s="70"/>
      <c r="G275" s="71"/>
      <c r="H275" s="72"/>
      <c r="I275" s="69"/>
      <c r="J275" s="70"/>
      <c r="K275" s="71"/>
      <c r="L275" s="72"/>
      <c r="M275" s="82"/>
    </row>
    <row r="276" spans="1:13" ht="23.1" customHeight="1" thickBot="1" x14ac:dyDescent="0.4">
      <c r="A276" s="77" t="s">
        <v>107</v>
      </c>
      <c r="B276" s="78"/>
      <c r="C276" s="79"/>
      <c r="D276" s="80"/>
      <c r="E276" s="77" t="s">
        <v>107</v>
      </c>
      <c r="F276" s="78"/>
      <c r="G276" s="79"/>
      <c r="H276" s="80"/>
      <c r="I276" s="77" t="s">
        <v>107</v>
      </c>
      <c r="J276" s="78"/>
      <c r="K276" s="79"/>
      <c r="L276" s="80"/>
      <c r="M276" s="82"/>
    </row>
    <row r="277" spans="1:13" ht="23.1" customHeight="1" x14ac:dyDescent="0.35">
      <c r="A277" s="135" t="s">
        <v>106</v>
      </c>
      <c r="B277" s="136"/>
      <c r="C277" s="136"/>
      <c r="D277" s="137"/>
      <c r="E277" s="135" t="s">
        <v>106</v>
      </c>
      <c r="F277" s="136"/>
      <c r="G277" s="136"/>
      <c r="H277" s="137"/>
      <c r="I277" s="135" t="s">
        <v>106</v>
      </c>
      <c r="J277" s="136"/>
      <c r="K277" s="136"/>
      <c r="L277" s="137"/>
      <c r="M277" s="82"/>
    </row>
    <row r="278" spans="1:13" ht="23.1" customHeight="1" x14ac:dyDescent="0.35">
      <c r="A278" s="62" t="s">
        <v>91</v>
      </c>
      <c r="B278" s="63">
        <v>10</v>
      </c>
      <c r="C278" s="64" t="s">
        <v>92</v>
      </c>
      <c r="D278" s="65">
        <v>6</v>
      </c>
      <c r="E278" s="62" t="s">
        <v>91</v>
      </c>
      <c r="F278" s="63">
        <v>11</v>
      </c>
      <c r="G278" s="64" t="s">
        <v>92</v>
      </c>
      <c r="H278" s="65">
        <v>6</v>
      </c>
      <c r="I278" s="62" t="s">
        <v>91</v>
      </c>
      <c r="J278" s="63"/>
      <c r="K278" s="64" t="s">
        <v>92</v>
      </c>
      <c r="L278" s="65"/>
      <c r="M278" s="82"/>
    </row>
    <row r="279" spans="1:13" ht="23.1" customHeight="1" x14ac:dyDescent="0.3">
      <c r="A279" s="138" t="str">
        <f>Q29</f>
        <v>Balaka Dace</v>
      </c>
      <c r="B279" s="139"/>
      <c r="C279" s="140" t="str">
        <f>Q30</f>
        <v>Skulme Inese</v>
      </c>
      <c r="D279" s="141"/>
      <c r="E279" s="138" t="str">
        <f>Q30</f>
        <v>Skulme Inese</v>
      </c>
      <c r="F279" s="139"/>
      <c r="G279" s="140" t="str">
        <f>Q36</f>
        <v>Uustulnd Andrea</v>
      </c>
      <c r="H279" s="141"/>
      <c r="I279" s="138"/>
      <c r="J279" s="139"/>
      <c r="K279" s="140"/>
      <c r="L279" s="141"/>
      <c r="M279" s="82"/>
    </row>
    <row r="280" spans="1:13" ht="23.1" customHeight="1" x14ac:dyDescent="0.35">
      <c r="A280" s="131" t="s">
        <v>4</v>
      </c>
      <c r="B280" s="132"/>
      <c r="C280" s="133" t="s">
        <v>4</v>
      </c>
      <c r="D280" s="134"/>
      <c r="E280" s="131" t="s">
        <v>4</v>
      </c>
      <c r="F280" s="132"/>
      <c r="G280" s="133" t="s">
        <v>4</v>
      </c>
      <c r="H280" s="134"/>
      <c r="I280" s="131" t="s">
        <v>4</v>
      </c>
      <c r="J280" s="132"/>
      <c r="K280" s="133" t="s">
        <v>4</v>
      </c>
      <c r="L280" s="134"/>
      <c r="M280" s="82"/>
    </row>
    <row r="281" spans="1:13" ht="23.1" customHeight="1" x14ac:dyDescent="0.35">
      <c r="A281" s="69" t="s">
        <v>25</v>
      </c>
      <c r="B281" s="70"/>
      <c r="C281" s="71" t="s">
        <v>26</v>
      </c>
      <c r="D281" s="72"/>
      <c r="E281" s="69" t="s">
        <v>25</v>
      </c>
      <c r="F281" s="70"/>
      <c r="G281" s="71" t="s">
        <v>26</v>
      </c>
      <c r="H281" s="72"/>
      <c r="I281" s="69" t="s">
        <v>25</v>
      </c>
      <c r="J281" s="70"/>
      <c r="K281" s="71" t="s">
        <v>26</v>
      </c>
      <c r="L281" s="72"/>
      <c r="M281" s="82"/>
    </row>
    <row r="282" spans="1:13" ht="23.1" customHeight="1" x14ac:dyDescent="0.35">
      <c r="A282" s="69" t="s">
        <v>33</v>
      </c>
      <c r="B282" s="70"/>
      <c r="C282" s="71" t="s">
        <v>34</v>
      </c>
      <c r="D282" s="72"/>
      <c r="E282" s="69" t="s">
        <v>33</v>
      </c>
      <c r="F282" s="70"/>
      <c r="G282" s="71" t="s">
        <v>34</v>
      </c>
      <c r="H282" s="72"/>
      <c r="I282" s="69" t="s">
        <v>33</v>
      </c>
      <c r="J282" s="70"/>
      <c r="K282" s="71" t="s">
        <v>34</v>
      </c>
      <c r="L282" s="72"/>
      <c r="M282" s="82"/>
    </row>
    <row r="283" spans="1:13" ht="23.1" customHeight="1" x14ac:dyDescent="0.35">
      <c r="A283" s="69" t="s">
        <v>41</v>
      </c>
      <c r="B283" s="70"/>
      <c r="C283" s="71" t="s">
        <v>42</v>
      </c>
      <c r="D283" s="72"/>
      <c r="E283" s="69" t="s">
        <v>41</v>
      </c>
      <c r="F283" s="70"/>
      <c r="G283" s="71" t="s">
        <v>42</v>
      </c>
      <c r="H283" s="72"/>
      <c r="I283" s="69" t="s">
        <v>41</v>
      </c>
      <c r="J283" s="70"/>
      <c r="K283" s="71" t="s">
        <v>42</v>
      </c>
      <c r="L283" s="72"/>
      <c r="M283" s="82"/>
    </row>
    <row r="284" spans="1:13" ht="23.1" customHeight="1" x14ac:dyDescent="0.35">
      <c r="A284" s="69" t="s">
        <v>49</v>
      </c>
      <c r="B284" s="70"/>
      <c r="C284" s="71" t="s">
        <v>50</v>
      </c>
      <c r="D284" s="72"/>
      <c r="E284" s="69" t="s">
        <v>49</v>
      </c>
      <c r="F284" s="70"/>
      <c r="G284" s="71" t="s">
        <v>50</v>
      </c>
      <c r="H284" s="72"/>
      <c r="I284" s="69" t="s">
        <v>49</v>
      </c>
      <c r="J284" s="70"/>
      <c r="K284" s="71" t="s">
        <v>50</v>
      </c>
      <c r="L284" s="72"/>
      <c r="M284" s="82"/>
    </row>
    <row r="285" spans="1:13" ht="23.1" customHeight="1" x14ac:dyDescent="0.35">
      <c r="A285" s="69" t="s">
        <v>57</v>
      </c>
      <c r="B285" s="70"/>
      <c r="C285" s="71" t="s">
        <v>58</v>
      </c>
      <c r="D285" s="72"/>
      <c r="E285" s="69" t="s">
        <v>57</v>
      </c>
      <c r="F285" s="70"/>
      <c r="G285" s="71" t="s">
        <v>58</v>
      </c>
      <c r="H285" s="72"/>
      <c r="I285" s="69" t="s">
        <v>57</v>
      </c>
      <c r="J285" s="70"/>
      <c r="K285" s="71" t="s">
        <v>58</v>
      </c>
      <c r="L285" s="72"/>
      <c r="M285" s="82"/>
    </row>
    <row r="286" spans="1:13" ht="23.1" customHeight="1" x14ac:dyDescent="0.35">
      <c r="A286" s="73" t="s">
        <v>65</v>
      </c>
      <c r="B286" s="74"/>
      <c r="C286" s="75" t="s">
        <v>66</v>
      </c>
      <c r="D286" s="76"/>
      <c r="E286" s="73" t="s">
        <v>65</v>
      </c>
      <c r="F286" s="74"/>
      <c r="G286" s="75" t="s">
        <v>66</v>
      </c>
      <c r="H286" s="76"/>
      <c r="I286" s="73" t="s">
        <v>65</v>
      </c>
      <c r="J286" s="74"/>
      <c r="K286" s="75" t="s">
        <v>66</v>
      </c>
      <c r="L286" s="76"/>
      <c r="M286" s="82"/>
    </row>
    <row r="287" spans="1:13" ht="23.1" customHeight="1" x14ac:dyDescent="0.35">
      <c r="A287" s="69"/>
      <c r="B287" s="70"/>
      <c r="C287" s="71"/>
      <c r="D287" s="72"/>
      <c r="E287" s="69"/>
      <c r="F287" s="70"/>
      <c r="G287" s="71"/>
      <c r="H287" s="72"/>
      <c r="I287" s="69"/>
      <c r="J287" s="70"/>
      <c r="K287" s="71"/>
      <c r="L287" s="72"/>
      <c r="M287" s="82"/>
    </row>
    <row r="288" spans="1:13" ht="23.1" customHeight="1" thickBot="1" x14ac:dyDescent="0.4">
      <c r="A288" s="77" t="s">
        <v>107</v>
      </c>
      <c r="B288" s="78"/>
      <c r="C288" s="79"/>
      <c r="D288" s="80"/>
      <c r="E288" s="77" t="s">
        <v>107</v>
      </c>
      <c r="F288" s="78"/>
      <c r="G288" s="79"/>
      <c r="H288" s="80"/>
      <c r="I288" s="77" t="s">
        <v>107</v>
      </c>
      <c r="J288" s="78"/>
      <c r="K288" s="79"/>
      <c r="L288" s="80"/>
      <c r="M288" s="82"/>
    </row>
  </sheetData>
  <mergeCells count="374">
    <mergeCell ref="A4:B4"/>
    <mergeCell ref="C4:D4"/>
    <mergeCell ref="E4:F4"/>
    <mergeCell ref="G4:H4"/>
    <mergeCell ref="I4:J4"/>
    <mergeCell ref="K4:L4"/>
    <mergeCell ref="A1:D1"/>
    <mergeCell ref="E1:H1"/>
    <mergeCell ref="I1:L1"/>
    <mergeCell ref="A3:B3"/>
    <mergeCell ref="C3:D3"/>
    <mergeCell ref="E3:F3"/>
    <mergeCell ref="G3:H3"/>
    <mergeCell ref="I3:J3"/>
    <mergeCell ref="K3:L3"/>
    <mergeCell ref="A16:B16"/>
    <mergeCell ref="C16:D16"/>
    <mergeCell ref="E16:F16"/>
    <mergeCell ref="G16:H16"/>
    <mergeCell ref="I16:J16"/>
    <mergeCell ref="K16:L16"/>
    <mergeCell ref="A13:D13"/>
    <mergeCell ref="E13:H13"/>
    <mergeCell ref="I13:L13"/>
    <mergeCell ref="A15:B15"/>
    <mergeCell ref="C15:D15"/>
    <mergeCell ref="E15:F15"/>
    <mergeCell ref="G15:H15"/>
    <mergeCell ref="I15:J15"/>
    <mergeCell ref="K15:L15"/>
    <mergeCell ref="Q26:R26"/>
    <mergeCell ref="A27:B27"/>
    <mergeCell ref="C27:D27"/>
    <mergeCell ref="E27:F27"/>
    <mergeCell ref="G27:H27"/>
    <mergeCell ref="I27:J27"/>
    <mergeCell ref="K27:L27"/>
    <mergeCell ref="Q27:R27"/>
    <mergeCell ref="P23:R23"/>
    <mergeCell ref="Q24:R24"/>
    <mergeCell ref="A25:D25"/>
    <mergeCell ref="E25:H25"/>
    <mergeCell ref="I25:L25"/>
    <mergeCell ref="Q25:R25"/>
    <mergeCell ref="Q34:R34"/>
    <mergeCell ref="Q35:R35"/>
    <mergeCell ref="Q36:R36"/>
    <mergeCell ref="A37:D37"/>
    <mergeCell ref="E37:H37"/>
    <mergeCell ref="I37:L37"/>
    <mergeCell ref="Q28:R28"/>
    <mergeCell ref="Q29:R29"/>
    <mergeCell ref="Q30:R30"/>
    <mergeCell ref="Q31:R31"/>
    <mergeCell ref="Q32:R32"/>
    <mergeCell ref="Q33:R33"/>
    <mergeCell ref="A28:B28"/>
    <mergeCell ref="C28:D28"/>
    <mergeCell ref="E28:F28"/>
    <mergeCell ref="G28:H28"/>
    <mergeCell ref="I28:J28"/>
    <mergeCell ref="K28:L28"/>
    <mergeCell ref="A40:B40"/>
    <mergeCell ref="C40:D40"/>
    <mergeCell ref="E40:F40"/>
    <mergeCell ref="G40:H40"/>
    <mergeCell ref="I40:J40"/>
    <mergeCell ref="K40:L40"/>
    <mergeCell ref="A39:B39"/>
    <mergeCell ref="C39:D39"/>
    <mergeCell ref="E39:F39"/>
    <mergeCell ref="G39:H39"/>
    <mergeCell ref="I39:J39"/>
    <mergeCell ref="K39:L39"/>
    <mergeCell ref="A52:B52"/>
    <mergeCell ref="C52:D52"/>
    <mergeCell ref="E52:F52"/>
    <mergeCell ref="G52:H52"/>
    <mergeCell ref="I52:J52"/>
    <mergeCell ref="K52:L52"/>
    <mergeCell ref="A49:D49"/>
    <mergeCell ref="E49:H49"/>
    <mergeCell ref="I49:L49"/>
    <mergeCell ref="A51:B51"/>
    <mergeCell ref="C51:D51"/>
    <mergeCell ref="E51:F51"/>
    <mergeCell ref="G51:H51"/>
    <mergeCell ref="I51:J51"/>
    <mergeCell ref="K51:L51"/>
    <mergeCell ref="A64:B64"/>
    <mergeCell ref="C64:D64"/>
    <mergeCell ref="E64:F64"/>
    <mergeCell ref="G64:H64"/>
    <mergeCell ref="I64:J64"/>
    <mergeCell ref="K64:L64"/>
    <mergeCell ref="A61:D61"/>
    <mergeCell ref="E61:H61"/>
    <mergeCell ref="I61:L61"/>
    <mergeCell ref="A63:B63"/>
    <mergeCell ref="C63:D63"/>
    <mergeCell ref="E63:F63"/>
    <mergeCell ref="G63:H63"/>
    <mergeCell ref="I63:J63"/>
    <mergeCell ref="K63:L63"/>
    <mergeCell ref="A76:B76"/>
    <mergeCell ref="C76:D76"/>
    <mergeCell ref="E76:F76"/>
    <mergeCell ref="G76:H76"/>
    <mergeCell ref="I76:J76"/>
    <mergeCell ref="K76:L76"/>
    <mergeCell ref="A73:D73"/>
    <mergeCell ref="E73:H73"/>
    <mergeCell ref="I73:L73"/>
    <mergeCell ref="A75:B75"/>
    <mergeCell ref="C75:D75"/>
    <mergeCell ref="E75:F75"/>
    <mergeCell ref="G75:H75"/>
    <mergeCell ref="I75:J75"/>
    <mergeCell ref="K75:L75"/>
    <mergeCell ref="A88:B88"/>
    <mergeCell ref="C88:D88"/>
    <mergeCell ref="E88:F88"/>
    <mergeCell ref="G88:H88"/>
    <mergeCell ref="I88:J88"/>
    <mergeCell ref="K88:L88"/>
    <mergeCell ref="A85:D85"/>
    <mergeCell ref="E85:H85"/>
    <mergeCell ref="I85:L85"/>
    <mergeCell ref="A87:B87"/>
    <mergeCell ref="C87:D87"/>
    <mergeCell ref="E87:F87"/>
    <mergeCell ref="G87:H87"/>
    <mergeCell ref="I87:J87"/>
    <mergeCell ref="K87:L87"/>
    <mergeCell ref="A100:B100"/>
    <mergeCell ref="C100:D100"/>
    <mergeCell ref="E100:F100"/>
    <mergeCell ref="G100:H100"/>
    <mergeCell ref="I100:J100"/>
    <mergeCell ref="K100:L100"/>
    <mergeCell ref="A97:D97"/>
    <mergeCell ref="E97:H97"/>
    <mergeCell ref="I97:L97"/>
    <mergeCell ref="A99:B99"/>
    <mergeCell ref="C99:D99"/>
    <mergeCell ref="E99:F99"/>
    <mergeCell ref="G99:H99"/>
    <mergeCell ref="I99:J99"/>
    <mergeCell ref="K99:L99"/>
    <mergeCell ref="A112:B112"/>
    <mergeCell ref="C112:D112"/>
    <mergeCell ref="E112:F112"/>
    <mergeCell ref="G112:H112"/>
    <mergeCell ref="I112:J112"/>
    <mergeCell ref="K112:L112"/>
    <mergeCell ref="A109:D109"/>
    <mergeCell ref="E109:H109"/>
    <mergeCell ref="I109:L109"/>
    <mergeCell ref="A111:B111"/>
    <mergeCell ref="C111:D111"/>
    <mergeCell ref="E111:F111"/>
    <mergeCell ref="G111:H111"/>
    <mergeCell ref="I111:J111"/>
    <mergeCell ref="K111:L111"/>
    <mergeCell ref="A124:B124"/>
    <mergeCell ref="C124:D124"/>
    <mergeCell ref="E124:F124"/>
    <mergeCell ref="G124:H124"/>
    <mergeCell ref="I124:J124"/>
    <mergeCell ref="K124:L124"/>
    <mergeCell ref="A121:D121"/>
    <mergeCell ref="E121:H121"/>
    <mergeCell ref="I121:L121"/>
    <mergeCell ref="A123:B123"/>
    <mergeCell ref="C123:D123"/>
    <mergeCell ref="E123:F123"/>
    <mergeCell ref="G123:H123"/>
    <mergeCell ref="I123:J123"/>
    <mergeCell ref="K123:L123"/>
    <mergeCell ref="A136:B136"/>
    <mergeCell ref="C136:D136"/>
    <mergeCell ref="E136:F136"/>
    <mergeCell ref="G136:H136"/>
    <mergeCell ref="I136:J136"/>
    <mergeCell ref="K136:L136"/>
    <mergeCell ref="A133:D133"/>
    <mergeCell ref="E133:H133"/>
    <mergeCell ref="I133:L133"/>
    <mergeCell ref="A135:B135"/>
    <mergeCell ref="C135:D135"/>
    <mergeCell ref="E135:F135"/>
    <mergeCell ref="G135:H135"/>
    <mergeCell ref="I135:J135"/>
    <mergeCell ref="K135:L135"/>
    <mergeCell ref="A148:B148"/>
    <mergeCell ref="C148:D148"/>
    <mergeCell ref="E148:F148"/>
    <mergeCell ref="G148:H148"/>
    <mergeCell ref="I148:J148"/>
    <mergeCell ref="K148:L148"/>
    <mergeCell ref="A145:D145"/>
    <mergeCell ref="E145:H145"/>
    <mergeCell ref="I145:L145"/>
    <mergeCell ref="A147:B147"/>
    <mergeCell ref="C147:D147"/>
    <mergeCell ref="E147:F147"/>
    <mergeCell ref="G147:H147"/>
    <mergeCell ref="I147:J147"/>
    <mergeCell ref="K147:L147"/>
    <mergeCell ref="A160:B160"/>
    <mergeCell ref="C160:D160"/>
    <mergeCell ref="E160:F160"/>
    <mergeCell ref="G160:H160"/>
    <mergeCell ref="I160:J160"/>
    <mergeCell ref="K160:L160"/>
    <mergeCell ref="A157:D157"/>
    <mergeCell ref="E157:H157"/>
    <mergeCell ref="I157:L157"/>
    <mergeCell ref="A159:B159"/>
    <mergeCell ref="C159:D159"/>
    <mergeCell ref="E159:F159"/>
    <mergeCell ref="G159:H159"/>
    <mergeCell ref="I159:J159"/>
    <mergeCell ref="K159:L159"/>
    <mergeCell ref="A172:B172"/>
    <mergeCell ref="C172:D172"/>
    <mergeCell ref="E172:F172"/>
    <mergeCell ref="G172:H172"/>
    <mergeCell ref="I172:J172"/>
    <mergeCell ref="K172:L172"/>
    <mergeCell ref="A169:D169"/>
    <mergeCell ref="E169:H169"/>
    <mergeCell ref="I169:L169"/>
    <mergeCell ref="A171:B171"/>
    <mergeCell ref="C171:D171"/>
    <mergeCell ref="E171:F171"/>
    <mergeCell ref="G171:H171"/>
    <mergeCell ref="I171:J171"/>
    <mergeCell ref="K171:L171"/>
    <mergeCell ref="A184:B184"/>
    <mergeCell ref="C184:D184"/>
    <mergeCell ref="E184:F184"/>
    <mergeCell ref="G184:H184"/>
    <mergeCell ref="I184:J184"/>
    <mergeCell ref="K184:L184"/>
    <mergeCell ref="A181:D181"/>
    <mergeCell ref="E181:H181"/>
    <mergeCell ref="I181:L181"/>
    <mergeCell ref="A183:B183"/>
    <mergeCell ref="C183:D183"/>
    <mergeCell ref="E183:F183"/>
    <mergeCell ref="G183:H183"/>
    <mergeCell ref="I183:J183"/>
    <mergeCell ref="K183:L183"/>
    <mergeCell ref="A196:B196"/>
    <mergeCell ref="C196:D196"/>
    <mergeCell ref="E196:F196"/>
    <mergeCell ref="G196:H196"/>
    <mergeCell ref="I196:J196"/>
    <mergeCell ref="K196:L196"/>
    <mergeCell ref="A193:D193"/>
    <mergeCell ref="E193:H193"/>
    <mergeCell ref="I193:L193"/>
    <mergeCell ref="A195:B195"/>
    <mergeCell ref="C195:D195"/>
    <mergeCell ref="E195:F195"/>
    <mergeCell ref="G195:H195"/>
    <mergeCell ref="I195:J195"/>
    <mergeCell ref="K195:L195"/>
    <mergeCell ref="A208:B208"/>
    <mergeCell ref="C208:D208"/>
    <mergeCell ref="E208:F208"/>
    <mergeCell ref="G208:H208"/>
    <mergeCell ref="I208:J208"/>
    <mergeCell ref="K208:L208"/>
    <mergeCell ref="A205:D205"/>
    <mergeCell ref="E205:H205"/>
    <mergeCell ref="I205:L205"/>
    <mergeCell ref="A207:B207"/>
    <mergeCell ref="C207:D207"/>
    <mergeCell ref="E207:F207"/>
    <mergeCell ref="G207:H207"/>
    <mergeCell ref="I207:J207"/>
    <mergeCell ref="K207:L207"/>
    <mergeCell ref="A220:B220"/>
    <mergeCell ref="C220:D220"/>
    <mergeCell ref="E220:F220"/>
    <mergeCell ref="G220:H220"/>
    <mergeCell ref="I220:J220"/>
    <mergeCell ref="K220:L220"/>
    <mergeCell ref="A217:D217"/>
    <mergeCell ref="E217:H217"/>
    <mergeCell ref="I217:L217"/>
    <mergeCell ref="A219:B219"/>
    <mergeCell ref="C219:D219"/>
    <mergeCell ref="E219:F219"/>
    <mergeCell ref="G219:H219"/>
    <mergeCell ref="I219:J219"/>
    <mergeCell ref="K219:L219"/>
    <mergeCell ref="A232:B232"/>
    <mergeCell ref="C232:D232"/>
    <mergeCell ref="E232:F232"/>
    <mergeCell ref="G232:H232"/>
    <mergeCell ref="I232:J232"/>
    <mergeCell ref="K232:L232"/>
    <mergeCell ref="A229:D229"/>
    <mergeCell ref="E229:H229"/>
    <mergeCell ref="I229:L229"/>
    <mergeCell ref="A231:B231"/>
    <mergeCell ref="C231:D231"/>
    <mergeCell ref="E231:F231"/>
    <mergeCell ref="G231:H231"/>
    <mergeCell ref="I231:J231"/>
    <mergeCell ref="K231:L231"/>
    <mergeCell ref="A244:B244"/>
    <mergeCell ref="C244:D244"/>
    <mergeCell ref="E244:F244"/>
    <mergeCell ref="G244:H244"/>
    <mergeCell ref="I244:J244"/>
    <mergeCell ref="K244:L244"/>
    <mergeCell ref="A241:D241"/>
    <mergeCell ref="E241:H241"/>
    <mergeCell ref="I241:L241"/>
    <mergeCell ref="A243:B243"/>
    <mergeCell ref="C243:D243"/>
    <mergeCell ref="E243:F243"/>
    <mergeCell ref="G243:H243"/>
    <mergeCell ref="I243:J243"/>
    <mergeCell ref="K243:L243"/>
    <mergeCell ref="A256:B256"/>
    <mergeCell ref="C256:D256"/>
    <mergeCell ref="E256:F256"/>
    <mergeCell ref="G256:H256"/>
    <mergeCell ref="I256:J256"/>
    <mergeCell ref="K256:L256"/>
    <mergeCell ref="A253:D253"/>
    <mergeCell ref="E253:H253"/>
    <mergeCell ref="I253:L253"/>
    <mergeCell ref="A255:B255"/>
    <mergeCell ref="C255:D255"/>
    <mergeCell ref="E255:F255"/>
    <mergeCell ref="G255:H255"/>
    <mergeCell ref="I255:J255"/>
    <mergeCell ref="K255:L255"/>
    <mergeCell ref="A268:B268"/>
    <mergeCell ref="C268:D268"/>
    <mergeCell ref="E268:F268"/>
    <mergeCell ref="G268:H268"/>
    <mergeCell ref="I268:J268"/>
    <mergeCell ref="K268:L268"/>
    <mergeCell ref="A265:D265"/>
    <mergeCell ref="E265:H265"/>
    <mergeCell ref="I265:L265"/>
    <mergeCell ref="A267:B267"/>
    <mergeCell ref="C267:D267"/>
    <mergeCell ref="E267:F267"/>
    <mergeCell ref="G267:H267"/>
    <mergeCell ref="I267:J267"/>
    <mergeCell ref="K267:L267"/>
    <mergeCell ref="A280:B280"/>
    <mergeCell ref="C280:D280"/>
    <mergeCell ref="E280:F280"/>
    <mergeCell ref="G280:H280"/>
    <mergeCell ref="I280:J280"/>
    <mergeCell ref="K280:L280"/>
    <mergeCell ref="A277:D277"/>
    <mergeCell ref="E277:H277"/>
    <mergeCell ref="I277:L277"/>
    <mergeCell ref="A279:B279"/>
    <mergeCell ref="C279:D279"/>
    <mergeCell ref="E279:F279"/>
    <mergeCell ref="G279:H279"/>
    <mergeCell ref="I279:J279"/>
    <mergeCell ref="K279:L279"/>
  </mergeCells>
  <pageMargins left="0.23622047244094491" right="0.23622047244094491" top="0.39370078740157483" bottom="0.39370078740157483" header="0.31496062992125984" footer="0.31496062992125984"/>
  <pageSetup scale="96" orientation="landscape" r:id="rId1"/>
  <headerFooter>
    <oddFooter>&amp;LUnrestricted</oddFooter>
  </headerFooter>
  <rowBreaks count="11" manualBreakCount="11">
    <brk id="24" max="16383" man="1"/>
    <brk id="48" max="16383" man="1"/>
    <brk id="72" max="16383" man="1"/>
    <brk id="96" max="16383" man="1"/>
    <brk id="120" max="16383" man="1"/>
    <brk id="144" max="16383" man="1"/>
    <brk id="168" max="16383" man="1"/>
    <brk id="192" max="16383" man="1"/>
    <brk id="216" max="16383" man="1"/>
    <brk id="240" max="16383" man="1"/>
    <brk id="264" max="16383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sqref="A1:C24"/>
    </sheetView>
  </sheetViews>
  <sheetFormatPr baseColWidth="10" defaultColWidth="11.44140625" defaultRowHeight="13.2" x14ac:dyDescent="0.25"/>
  <sheetData>
    <row r="1" spans="1:3" x14ac:dyDescent="0.25">
      <c r="A1" s="85" t="s">
        <v>109</v>
      </c>
      <c r="B1" s="87" t="s">
        <v>110</v>
      </c>
      <c r="C1" s="122">
        <v>0</v>
      </c>
    </row>
    <row r="2" spans="1:3" x14ac:dyDescent="0.25">
      <c r="A2" s="86"/>
      <c r="B2" s="88"/>
      <c r="C2" s="123"/>
    </row>
    <row r="3" spans="1:3" x14ac:dyDescent="0.25">
      <c r="A3" s="85" t="s">
        <v>111</v>
      </c>
      <c r="B3" s="87" t="s">
        <v>112</v>
      </c>
      <c r="C3" s="122">
        <v>7</v>
      </c>
    </row>
    <row r="4" spans="1:3" x14ac:dyDescent="0.25">
      <c r="A4" s="86"/>
      <c r="B4" s="88"/>
      <c r="C4" s="123"/>
    </row>
    <row r="5" spans="1:3" x14ac:dyDescent="0.25">
      <c r="A5" s="85" t="s">
        <v>113</v>
      </c>
      <c r="B5" s="87" t="s">
        <v>108</v>
      </c>
      <c r="C5" s="122">
        <v>13</v>
      </c>
    </row>
    <row r="6" spans="1:3" x14ac:dyDescent="0.25">
      <c r="A6" s="86"/>
      <c r="B6" s="88"/>
      <c r="C6" s="123"/>
    </row>
    <row r="7" spans="1:3" x14ac:dyDescent="0.25">
      <c r="A7" s="85" t="s">
        <v>114</v>
      </c>
      <c r="B7" s="87" t="s">
        <v>110</v>
      </c>
      <c r="C7" s="122">
        <v>21</v>
      </c>
    </row>
    <row r="8" spans="1:3" x14ac:dyDescent="0.25">
      <c r="A8" s="86"/>
      <c r="B8" s="88"/>
      <c r="C8" s="123"/>
    </row>
    <row r="9" spans="1:3" x14ac:dyDescent="0.25">
      <c r="A9" s="85" t="s">
        <v>115</v>
      </c>
      <c r="B9" s="87" t="s">
        <v>108</v>
      </c>
      <c r="C9" s="122">
        <v>55</v>
      </c>
    </row>
    <row r="10" spans="1:3" x14ac:dyDescent="0.25">
      <c r="A10" s="86"/>
      <c r="B10" s="88"/>
      <c r="C10" s="123"/>
    </row>
    <row r="11" spans="1:3" x14ac:dyDescent="0.25">
      <c r="A11" s="85" t="s">
        <v>116</v>
      </c>
      <c r="B11" s="87" t="s">
        <v>108</v>
      </c>
      <c r="C11" s="122">
        <v>168</v>
      </c>
    </row>
    <row r="12" spans="1:3" x14ac:dyDescent="0.25">
      <c r="A12" s="86"/>
      <c r="B12" s="88"/>
      <c r="C12" s="123"/>
    </row>
    <row r="13" spans="1:3" x14ac:dyDescent="0.25">
      <c r="A13" s="85" t="s">
        <v>117</v>
      </c>
      <c r="B13" s="87" t="s">
        <v>108</v>
      </c>
      <c r="C13" s="122">
        <v>262</v>
      </c>
    </row>
    <row r="14" spans="1:3" x14ac:dyDescent="0.25">
      <c r="A14" s="86"/>
      <c r="B14" s="88"/>
      <c r="C14" s="123"/>
    </row>
    <row r="15" spans="1:3" x14ac:dyDescent="0.25">
      <c r="A15" s="85" t="s">
        <v>118</v>
      </c>
      <c r="B15" s="87" t="s">
        <v>112</v>
      </c>
      <c r="C15" s="122">
        <v>354</v>
      </c>
    </row>
    <row r="16" spans="1:3" x14ac:dyDescent="0.25">
      <c r="A16" s="86"/>
      <c r="B16" s="88"/>
      <c r="C16" s="123"/>
    </row>
    <row r="17" spans="1:3" x14ac:dyDescent="0.25">
      <c r="A17" s="85" t="s">
        <v>119</v>
      </c>
      <c r="B17" s="87" t="s">
        <v>120</v>
      </c>
      <c r="C17" s="122">
        <v>501</v>
      </c>
    </row>
    <row r="18" spans="1:3" x14ac:dyDescent="0.25">
      <c r="A18" s="86"/>
      <c r="B18" s="88"/>
      <c r="C18" s="123"/>
    </row>
    <row r="19" spans="1:3" x14ac:dyDescent="0.25">
      <c r="A19" s="85" t="s">
        <v>121</v>
      </c>
      <c r="B19" s="87" t="s">
        <v>108</v>
      </c>
      <c r="C19" s="122">
        <v>682</v>
      </c>
    </row>
    <row r="20" spans="1:3" x14ac:dyDescent="0.25">
      <c r="A20" s="86"/>
      <c r="B20" s="88"/>
      <c r="C20" s="123"/>
    </row>
    <row r="21" spans="1:3" x14ac:dyDescent="0.25">
      <c r="A21" s="85" t="s">
        <v>122</v>
      </c>
      <c r="B21" s="87" t="s">
        <v>108</v>
      </c>
      <c r="C21" s="122">
        <v>722</v>
      </c>
    </row>
    <row r="22" spans="1:3" x14ac:dyDescent="0.25">
      <c r="A22" s="86"/>
      <c r="B22" s="88"/>
      <c r="C22" s="123"/>
    </row>
    <row r="23" spans="1:3" x14ac:dyDescent="0.25">
      <c r="A23" s="85" t="s">
        <v>123</v>
      </c>
      <c r="B23" s="87" t="s">
        <v>112</v>
      </c>
      <c r="C23" s="122">
        <v>859</v>
      </c>
    </row>
    <row r="24" spans="1:3" x14ac:dyDescent="0.25">
      <c r="A24" s="86"/>
      <c r="B24" s="88"/>
      <c r="C24" s="123"/>
    </row>
  </sheetData>
  <protectedRanges>
    <protectedRange sqref="B1:B24" name="Diapazons1"/>
    <protectedRange sqref="C1:C24" name="Diapazons2_1"/>
    <protectedRange sqref="A1:A24" name="Diapazons2_2"/>
  </protectedRanges>
  <mergeCells count="36">
    <mergeCell ref="A1:A2"/>
    <mergeCell ref="B1:B2"/>
    <mergeCell ref="C1:C2"/>
    <mergeCell ref="A3:A4"/>
    <mergeCell ref="B3:B4"/>
    <mergeCell ref="C3:C4"/>
    <mergeCell ref="A5:A6"/>
    <mergeCell ref="B5:B6"/>
    <mergeCell ref="C5:C6"/>
    <mergeCell ref="A7:A8"/>
    <mergeCell ref="B7:B8"/>
    <mergeCell ref="C7:C8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23:A24"/>
    <mergeCell ref="B23:B24"/>
    <mergeCell ref="C23:C24"/>
    <mergeCell ref="A19:A20"/>
    <mergeCell ref="B19:B20"/>
    <mergeCell ref="C19:C20"/>
    <mergeCell ref="A21:A22"/>
    <mergeCell ref="B21:B22"/>
    <mergeCell ref="C21:C22"/>
  </mergeCells>
  <pageMargins left="0.7" right="0.7" top="0.78740157499999996" bottom="0.78740157499999996" header="0.3" footer="0.3"/>
  <pageSetup paperSize="9" orientation="portrait" horizontalDpi="0" verticalDpi="0" r:id="rId1"/>
  <headerFooter>
    <oddFooter>&amp;LUnrestricted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Table-12</vt:lpstr>
      <vt:lpstr>Protocols</vt:lpstr>
      <vt:lpstr>Tabelle1</vt:lpstr>
      <vt:lpstr>'Table-12'!Druckbereich</vt:lpstr>
    </vt:vector>
  </TitlesOfParts>
  <Company>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mubada</dc:creator>
  <cp:keywords>C_Unrestricted</cp:keywords>
  <cp:lastModifiedBy>Paegle, Kaspars (PG SO P PROG CVE)</cp:lastModifiedBy>
  <cp:lastPrinted>2018-06-09T16:26:20Z</cp:lastPrinted>
  <dcterms:created xsi:type="dcterms:W3CDTF">2006-09-16T07:58:44Z</dcterms:created>
  <dcterms:modified xsi:type="dcterms:W3CDTF">2018-06-11T06:03:41Z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Confidentiality">
    <vt:lpwstr>Unrestricted</vt:lpwstr>
  </property>
</Properties>
</file>